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aker\Desktop\"/>
    </mc:Choice>
  </mc:AlternateContent>
  <xr:revisionPtr revIDLastSave="0" documentId="13_ncr:1_{6217A4E0-1262-4655-9501-379232A4F3DE}" xr6:coauthVersionLast="47" xr6:coauthVersionMax="47" xr10:uidLastSave="{00000000-0000-0000-0000-000000000000}"/>
  <bookViews>
    <workbookView xWindow="5835" yWindow="3075" windowWidth="21600" windowHeight="11235" xr2:uid="{741B68F2-8A97-451D-B6B7-E5CF796FA9CE}"/>
  </bookViews>
  <sheets>
    <sheet name="c specified" sheetId="3" r:id="rId1"/>
    <sheet name="c calculated" sheetId="8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6" i="8" l="1"/>
  <c r="B41" i="8"/>
  <c r="B44" i="8" s="1"/>
  <c r="B40" i="8"/>
  <c r="B39" i="8"/>
  <c r="K289" i="3" l="1"/>
  <c r="L289" i="3" s="1"/>
  <c r="K290" i="3"/>
  <c r="L290" i="3" s="1"/>
  <c r="K291" i="3"/>
  <c r="L291" i="3"/>
  <c r="K292" i="3"/>
  <c r="L292" i="3" s="1"/>
  <c r="K293" i="3"/>
  <c r="L293" i="3"/>
  <c r="K294" i="3"/>
  <c r="L294" i="3" s="1"/>
  <c r="K295" i="3"/>
  <c r="L295" i="3" s="1"/>
  <c r="K296" i="3"/>
  <c r="L296" i="3"/>
  <c r="K297" i="3"/>
  <c r="L297" i="3" s="1"/>
  <c r="K298" i="3"/>
  <c r="L298" i="3" s="1"/>
  <c r="K299" i="3"/>
  <c r="L299" i="3"/>
  <c r="K300" i="3"/>
  <c r="L300" i="3" s="1"/>
  <c r="K301" i="3"/>
  <c r="L301" i="3" s="1"/>
  <c r="K302" i="3"/>
  <c r="L302" i="3" s="1"/>
  <c r="K303" i="3"/>
  <c r="L303" i="3" s="1"/>
  <c r="K304" i="3"/>
  <c r="L304" i="3" s="1"/>
  <c r="K305" i="3"/>
  <c r="L305" i="3"/>
  <c r="K306" i="3"/>
  <c r="L306" i="3" s="1"/>
  <c r="K307" i="3"/>
  <c r="L307" i="3" s="1"/>
  <c r="K308" i="3"/>
  <c r="L308" i="3"/>
  <c r="K309" i="3"/>
  <c r="L309" i="3" s="1"/>
  <c r="K310" i="3"/>
  <c r="L310" i="3" s="1"/>
  <c r="K311" i="3"/>
  <c r="L311" i="3" s="1"/>
  <c r="K312" i="3"/>
  <c r="L312" i="3"/>
  <c r="K313" i="3"/>
  <c r="L313" i="3" s="1"/>
  <c r="K314" i="3"/>
  <c r="L314" i="3" s="1"/>
  <c r="K315" i="3"/>
  <c r="L315" i="3"/>
  <c r="K316" i="3"/>
  <c r="L316" i="3" s="1"/>
  <c r="K317" i="3"/>
  <c r="L317" i="3"/>
  <c r="K318" i="3"/>
  <c r="L318" i="3" s="1"/>
  <c r="K319" i="3"/>
  <c r="L319" i="3" s="1"/>
  <c r="K320" i="3"/>
  <c r="L320" i="3" s="1"/>
  <c r="K321" i="3"/>
  <c r="L321" i="3" s="1"/>
  <c r="K322" i="3"/>
  <c r="L322" i="3" s="1"/>
  <c r="K323" i="3"/>
  <c r="L323" i="3" s="1"/>
  <c r="K324" i="3"/>
  <c r="L324" i="3" s="1"/>
  <c r="K325" i="3"/>
  <c r="L325" i="3" s="1"/>
  <c r="K326" i="3"/>
  <c r="L326" i="3" s="1"/>
  <c r="K327" i="3"/>
  <c r="L327" i="3" s="1"/>
  <c r="K328" i="3"/>
  <c r="L328" i="3"/>
  <c r="K329" i="3"/>
  <c r="L329" i="3" s="1"/>
  <c r="K330" i="3"/>
  <c r="L330" i="3" s="1"/>
  <c r="K331" i="3"/>
  <c r="L331" i="3" s="1"/>
  <c r="K332" i="3"/>
  <c r="L332" i="3" s="1"/>
  <c r="K333" i="3"/>
  <c r="L333" i="3"/>
  <c r="K334" i="3"/>
  <c r="L334" i="3" s="1"/>
  <c r="K335" i="3"/>
  <c r="L335" i="3" s="1"/>
  <c r="K336" i="3"/>
  <c r="L336" i="3" s="1"/>
  <c r="K337" i="3"/>
  <c r="L337" i="3" s="1"/>
  <c r="K338" i="3"/>
  <c r="L338" i="3" s="1"/>
  <c r="K339" i="3"/>
  <c r="L339" i="3" s="1"/>
  <c r="K340" i="3"/>
  <c r="L340" i="3" s="1"/>
  <c r="K341" i="3"/>
  <c r="L341" i="3" s="1"/>
  <c r="K342" i="3"/>
  <c r="L342" i="3" s="1"/>
  <c r="K343" i="3"/>
  <c r="L343" i="3" s="1"/>
  <c r="K344" i="3"/>
  <c r="L344" i="3" s="1"/>
  <c r="K345" i="3"/>
  <c r="L345" i="3" s="1"/>
  <c r="K346" i="3"/>
  <c r="L346" i="3" s="1"/>
  <c r="K347" i="3"/>
  <c r="L347" i="3" s="1"/>
  <c r="K348" i="3"/>
  <c r="L348" i="3" s="1"/>
  <c r="K349" i="3"/>
  <c r="L349" i="3" s="1"/>
  <c r="K350" i="3"/>
  <c r="L350" i="3" s="1"/>
  <c r="K351" i="3"/>
  <c r="L351" i="3"/>
  <c r="K352" i="3"/>
  <c r="L352" i="3" s="1"/>
  <c r="K353" i="3"/>
  <c r="L353" i="3"/>
  <c r="K354" i="3"/>
  <c r="L354" i="3" s="1"/>
  <c r="K355" i="3"/>
  <c r="L355" i="3" s="1"/>
  <c r="K356" i="3"/>
  <c r="L356" i="3"/>
  <c r="K357" i="3"/>
  <c r="L357" i="3" s="1"/>
  <c r="K358" i="3"/>
  <c r="L358" i="3" s="1"/>
  <c r="K359" i="3"/>
  <c r="L359" i="3" s="1"/>
  <c r="K360" i="3"/>
  <c r="L360" i="3"/>
  <c r="K361" i="3"/>
  <c r="L361" i="3" s="1"/>
  <c r="K362" i="3"/>
  <c r="L362" i="3" s="1"/>
  <c r="K363" i="3"/>
  <c r="L363" i="3"/>
  <c r="K364" i="3"/>
  <c r="L364" i="3" s="1"/>
  <c r="K365" i="3"/>
  <c r="L365" i="3"/>
  <c r="K366" i="3"/>
  <c r="L366" i="3" s="1"/>
  <c r="K367" i="3"/>
  <c r="L367" i="3" s="1"/>
  <c r="K368" i="3"/>
  <c r="L368" i="3" s="1"/>
  <c r="K369" i="3"/>
  <c r="L369" i="3" s="1"/>
  <c r="K370" i="3"/>
  <c r="L370" i="3" s="1"/>
  <c r="K371" i="3"/>
  <c r="L371" i="3" s="1"/>
  <c r="K372" i="3"/>
  <c r="L372" i="3" s="1"/>
  <c r="K373" i="3"/>
  <c r="L373" i="3" s="1"/>
  <c r="K374" i="3"/>
  <c r="L374" i="3" s="1"/>
  <c r="K375" i="3"/>
  <c r="L375" i="3" s="1"/>
  <c r="K376" i="3"/>
  <c r="L376" i="3"/>
  <c r="K377" i="3"/>
  <c r="L377" i="3" s="1"/>
  <c r="K378" i="3"/>
  <c r="L378" i="3" s="1"/>
  <c r="K379" i="3"/>
  <c r="L379" i="3"/>
  <c r="K380" i="3"/>
  <c r="L380" i="3" s="1"/>
  <c r="K381" i="3"/>
  <c r="L381" i="3" s="1"/>
  <c r="K382" i="3"/>
  <c r="L382" i="3" s="1"/>
  <c r="K383" i="3"/>
  <c r="L383" i="3" s="1"/>
  <c r="K384" i="3"/>
  <c r="L384" i="3" s="1"/>
  <c r="K385" i="3"/>
  <c r="L385" i="3"/>
  <c r="K386" i="3"/>
  <c r="L386" i="3" s="1"/>
  <c r="K387" i="3"/>
  <c r="L387" i="3" s="1"/>
  <c r="K388" i="3"/>
  <c r="L388" i="3"/>
  <c r="K389" i="3"/>
  <c r="L389" i="3" s="1"/>
  <c r="K390" i="3"/>
  <c r="L390" i="3" s="1"/>
  <c r="K391" i="3"/>
  <c r="L391" i="3" s="1"/>
  <c r="K392" i="3"/>
  <c r="L392" i="3"/>
  <c r="K393" i="3"/>
  <c r="L393" i="3" s="1"/>
  <c r="K394" i="3"/>
  <c r="L394" i="3" s="1"/>
  <c r="K395" i="3"/>
  <c r="L395" i="3"/>
  <c r="K396" i="3"/>
  <c r="L396" i="3"/>
  <c r="K397" i="3"/>
  <c r="L397" i="3"/>
  <c r="K398" i="3"/>
  <c r="L398" i="3" s="1"/>
  <c r="K399" i="3"/>
  <c r="L399" i="3" s="1"/>
  <c r="K400" i="3"/>
  <c r="L400" i="3" s="1"/>
  <c r="K401" i="3"/>
  <c r="L401" i="3" s="1"/>
  <c r="K402" i="3"/>
  <c r="L402" i="3" s="1"/>
  <c r="K179" i="3"/>
  <c r="L179" i="3" s="1"/>
  <c r="K180" i="3"/>
  <c r="L180" i="3" s="1"/>
  <c r="K181" i="3"/>
  <c r="L181" i="3"/>
  <c r="K182" i="3"/>
  <c r="L182" i="3" s="1"/>
  <c r="K183" i="3"/>
  <c r="L183" i="3" s="1"/>
  <c r="K184" i="3"/>
  <c r="L184" i="3" s="1"/>
  <c r="K185" i="3"/>
  <c r="L185" i="3" s="1"/>
  <c r="K186" i="3"/>
  <c r="L186" i="3" s="1"/>
  <c r="K187" i="3"/>
  <c r="L187" i="3"/>
  <c r="K188" i="3"/>
  <c r="L188" i="3" s="1"/>
  <c r="K189" i="3"/>
  <c r="L189" i="3" s="1"/>
  <c r="K190" i="3"/>
  <c r="L190" i="3"/>
  <c r="K191" i="3"/>
  <c r="L191" i="3" s="1"/>
  <c r="K192" i="3"/>
  <c r="L192" i="3" s="1"/>
  <c r="K193" i="3"/>
  <c r="L193" i="3" s="1"/>
  <c r="K194" i="3"/>
  <c r="L194" i="3" s="1"/>
  <c r="K195" i="3"/>
  <c r="L195" i="3" s="1"/>
  <c r="K196" i="3"/>
  <c r="L196" i="3" s="1"/>
  <c r="K197" i="3"/>
  <c r="L197" i="3"/>
  <c r="K198" i="3"/>
  <c r="L198" i="3" s="1"/>
  <c r="K199" i="3"/>
  <c r="L199" i="3" s="1"/>
  <c r="K200" i="3"/>
  <c r="L200" i="3" s="1"/>
  <c r="K201" i="3"/>
  <c r="L201" i="3" s="1"/>
  <c r="K202" i="3"/>
  <c r="L202" i="3" s="1"/>
  <c r="K203" i="3"/>
  <c r="L203" i="3"/>
  <c r="K204" i="3"/>
  <c r="L204" i="3" s="1"/>
  <c r="K205" i="3"/>
  <c r="L205" i="3" s="1"/>
  <c r="K206" i="3"/>
  <c r="L206" i="3"/>
  <c r="K207" i="3"/>
  <c r="L207" i="3" s="1"/>
  <c r="K208" i="3"/>
  <c r="L208" i="3" s="1"/>
  <c r="K209" i="3"/>
  <c r="L209" i="3" s="1"/>
  <c r="K210" i="3"/>
  <c r="L210" i="3" s="1"/>
  <c r="K211" i="3"/>
  <c r="L211" i="3" s="1"/>
  <c r="K212" i="3"/>
  <c r="L212" i="3" s="1"/>
  <c r="K213" i="3"/>
  <c r="L213" i="3" s="1"/>
  <c r="K214" i="3"/>
  <c r="L214" i="3" s="1"/>
  <c r="K215" i="3"/>
  <c r="L215" i="3" s="1"/>
  <c r="K216" i="3"/>
  <c r="L216" i="3" s="1"/>
  <c r="K217" i="3"/>
  <c r="L217" i="3"/>
  <c r="K218" i="3"/>
  <c r="L218" i="3" s="1"/>
  <c r="K219" i="3"/>
  <c r="L219" i="3" s="1"/>
  <c r="K220" i="3"/>
  <c r="L220" i="3" s="1"/>
  <c r="K221" i="3"/>
  <c r="L221" i="3" s="1"/>
  <c r="K222" i="3"/>
  <c r="L222" i="3" s="1"/>
  <c r="K223" i="3"/>
  <c r="L223" i="3" s="1"/>
  <c r="K224" i="3"/>
  <c r="L224" i="3" s="1"/>
  <c r="K225" i="3"/>
  <c r="L225" i="3" s="1"/>
  <c r="K226" i="3"/>
  <c r="L226" i="3"/>
  <c r="K227" i="3"/>
  <c r="L227" i="3" s="1"/>
  <c r="K228" i="3"/>
  <c r="L228" i="3" s="1"/>
  <c r="K229" i="3"/>
  <c r="L229" i="3"/>
  <c r="K230" i="3"/>
  <c r="L230" i="3" s="1"/>
  <c r="K231" i="3"/>
  <c r="L231" i="3" s="1"/>
  <c r="K232" i="3"/>
  <c r="L232" i="3" s="1"/>
  <c r="K233" i="3"/>
  <c r="L233" i="3" s="1"/>
  <c r="K234" i="3"/>
  <c r="L234" i="3" s="1"/>
  <c r="K235" i="3"/>
  <c r="L235" i="3" s="1"/>
  <c r="K236" i="3"/>
  <c r="L236" i="3" s="1"/>
  <c r="K237" i="3"/>
  <c r="L237" i="3" s="1"/>
  <c r="K238" i="3"/>
  <c r="L238" i="3" s="1"/>
  <c r="K239" i="3"/>
  <c r="L239" i="3" s="1"/>
  <c r="K240" i="3"/>
  <c r="L240" i="3" s="1"/>
  <c r="K241" i="3"/>
  <c r="L241" i="3" s="1"/>
  <c r="K242" i="3"/>
  <c r="L242" i="3"/>
  <c r="K243" i="3"/>
  <c r="L243" i="3" s="1"/>
  <c r="K244" i="3"/>
  <c r="L244" i="3" s="1"/>
  <c r="K245" i="3"/>
  <c r="L245" i="3"/>
  <c r="K246" i="3"/>
  <c r="L246" i="3"/>
  <c r="K247" i="3"/>
  <c r="L247" i="3"/>
  <c r="K248" i="3"/>
  <c r="L248" i="3" s="1"/>
  <c r="K249" i="3"/>
  <c r="L249" i="3" s="1"/>
  <c r="K250" i="3"/>
  <c r="L250" i="3" s="1"/>
  <c r="K251" i="3"/>
  <c r="L251" i="3" s="1"/>
  <c r="K252" i="3"/>
  <c r="L252" i="3" s="1"/>
  <c r="K253" i="3"/>
  <c r="L253" i="3" s="1"/>
  <c r="K254" i="3"/>
  <c r="L254" i="3" s="1"/>
  <c r="K255" i="3"/>
  <c r="L255" i="3" s="1"/>
  <c r="K256" i="3"/>
  <c r="L256" i="3" s="1"/>
  <c r="K257" i="3"/>
  <c r="L257" i="3" s="1"/>
  <c r="K258" i="3"/>
  <c r="L258" i="3"/>
  <c r="K259" i="3"/>
  <c r="L259" i="3" s="1"/>
  <c r="K260" i="3"/>
  <c r="L260" i="3" s="1"/>
  <c r="K261" i="3"/>
  <c r="L261" i="3" s="1"/>
  <c r="K262" i="3"/>
  <c r="L262" i="3" s="1"/>
  <c r="K263" i="3"/>
  <c r="L263" i="3" s="1"/>
  <c r="K264" i="3"/>
  <c r="L264" i="3" s="1"/>
  <c r="K265" i="3"/>
  <c r="L265" i="3" s="1"/>
  <c r="K266" i="3"/>
  <c r="L266" i="3" s="1"/>
  <c r="K267" i="3"/>
  <c r="L267" i="3" s="1"/>
  <c r="K268" i="3"/>
  <c r="L268" i="3" s="1"/>
  <c r="K269" i="3"/>
  <c r="L269" i="3" s="1"/>
  <c r="K270" i="3"/>
  <c r="L270" i="3" s="1"/>
  <c r="K271" i="3"/>
  <c r="L271" i="3" s="1"/>
  <c r="K272" i="3"/>
  <c r="L272" i="3" s="1"/>
  <c r="K273" i="3"/>
  <c r="L273" i="3" s="1"/>
  <c r="K274" i="3"/>
  <c r="L274" i="3"/>
  <c r="K275" i="3"/>
  <c r="L275" i="3" s="1"/>
  <c r="K276" i="3"/>
  <c r="L276" i="3" s="1"/>
  <c r="K277" i="3"/>
  <c r="L277" i="3"/>
  <c r="K278" i="3"/>
  <c r="L278" i="3"/>
  <c r="K279" i="3"/>
  <c r="L279" i="3"/>
  <c r="K280" i="3"/>
  <c r="L280" i="3" s="1"/>
  <c r="K281" i="3"/>
  <c r="L281" i="3" s="1"/>
  <c r="K282" i="3"/>
  <c r="L282" i="3" s="1"/>
  <c r="K283" i="3"/>
  <c r="L283" i="3"/>
  <c r="K284" i="3"/>
  <c r="L284" i="3" s="1"/>
  <c r="K285" i="3"/>
  <c r="L285" i="3"/>
  <c r="K286" i="3"/>
  <c r="L286" i="3" s="1"/>
  <c r="K287" i="3"/>
  <c r="L287" i="3"/>
  <c r="K288" i="3"/>
  <c r="L288" i="3" s="1"/>
  <c r="K3" i="3"/>
  <c r="L3" i="3" s="1"/>
  <c r="K4" i="3"/>
  <c r="L4" i="3" s="1"/>
  <c r="K5" i="3"/>
  <c r="L5" i="3"/>
  <c r="K6" i="3"/>
  <c r="L6" i="3" s="1"/>
  <c r="K7" i="3"/>
  <c r="L7" i="3" s="1"/>
  <c r="K8" i="3"/>
  <c r="L8" i="3" s="1"/>
  <c r="K9" i="3"/>
  <c r="L9" i="3" s="1"/>
  <c r="K10" i="3"/>
  <c r="L10" i="3" s="1"/>
  <c r="K11" i="3"/>
  <c r="L11" i="3" s="1"/>
  <c r="K12" i="3"/>
  <c r="L12" i="3" s="1"/>
  <c r="K13" i="3"/>
  <c r="L13" i="3" s="1"/>
  <c r="K14" i="3"/>
  <c r="L14" i="3" s="1"/>
  <c r="K15" i="3"/>
  <c r="L15" i="3" s="1"/>
  <c r="K16" i="3"/>
  <c r="L16" i="3" s="1"/>
  <c r="K17" i="3"/>
  <c r="L17" i="3" s="1"/>
  <c r="K18" i="3"/>
  <c r="L18" i="3" s="1"/>
  <c r="K19" i="3"/>
  <c r="L19" i="3" s="1"/>
  <c r="K20" i="3"/>
  <c r="L20" i="3" s="1"/>
  <c r="K21" i="3"/>
  <c r="L21" i="3"/>
  <c r="K22" i="3"/>
  <c r="L22" i="3" s="1"/>
  <c r="K23" i="3"/>
  <c r="L23" i="3" s="1"/>
  <c r="K24" i="3"/>
  <c r="L24" i="3" s="1"/>
  <c r="K25" i="3"/>
  <c r="L25" i="3" s="1"/>
  <c r="K26" i="3"/>
  <c r="L26" i="3" s="1"/>
  <c r="K27" i="3"/>
  <c r="L27" i="3" s="1"/>
  <c r="K28" i="3"/>
  <c r="L28" i="3" s="1"/>
  <c r="K29" i="3"/>
  <c r="L29" i="3" s="1"/>
  <c r="K30" i="3"/>
  <c r="L30" i="3" s="1"/>
  <c r="K31" i="3"/>
  <c r="L31" i="3" s="1"/>
  <c r="K32" i="3"/>
  <c r="L32" i="3" s="1"/>
  <c r="K33" i="3"/>
  <c r="L33" i="3" s="1"/>
  <c r="K34" i="3"/>
  <c r="L34" i="3" s="1"/>
  <c r="K35" i="3"/>
  <c r="L35" i="3" s="1"/>
  <c r="K36" i="3"/>
  <c r="L36" i="3" s="1"/>
  <c r="K37" i="3"/>
  <c r="L37" i="3" s="1"/>
  <c r="K38" i="3"/>
  <c r="L38" i="3" s="1"/>
  <c r="K39" i="3"/>
  <c r="L39" i="3"/>
  <c r="K40" i="3"/>
  <c r="L40" i="3" s="1"/>
  <c r="K41" i="3"/>
  <c r="L41" i="3" s="1"/>
  <c r="K42" i="3"/>
  <c r="L42" i="3" s="1"/>
  <c r="K43" i="3"/>
  <c r="L43" i="3" s="1"/>
  <c r="K44" i="3"/>
  <c r="L44" i="3" s="1"/>
  <c r="K45" i="3"/>
  <c r="L45" i="3" s="1"/>
  <c r="K46" i="3"/>
  <c r="L46" i="3" s="1"/>
  <c r="K47" i="3"/>
  <c r="L47" i="3" s="1"/>
  <c r="K48" i="3"/>
  <c r="L48" i="3" s="1"/>
  <c r="K49" i="3"/>
  <c r="L49" i="3" s="1"/>
  <c r="K50" i="3"/>
  <c r="L50" i="3" s="1"/>
  <c r="K51" i="3"/>
  <c r="L51" i="3" s="1"/>
  <c r="K52" i="3"/>
  <c r="L52" i="3" s="1"/>
  <c r="K53" i="3"/>
  <c r="L53" i="3" s="1"/>
  <c r="K54" i="3"/>
  <c r="L54" i="3" s="1"/>
  <c r="K55" i="3"/>
  <c r="L55" i="3" s="1"/>
  <c r="K56" i="3"/>
  <c r="L56" i="3" s="1"/>
  <c r="K57" i="3"/>
  <c r="L57" i="3" s="1"/>
  <c r="K58" i="3"/>
  <c r="L58" i="3" s="1"/>
  <c r="K59" i="3"/>
  <c r="L59" i="3" s="1"/>
  <c r="K60" i="3"/>
  <c r="L60" i="3" s="1"/>
  <c r="K61" i="3"/>
  <c r="L61" i="3" s="1"/>
  <c r="K62" i="3"/>
  <c r="L62" i="3" s="1"/>
  <c r="K63" i="3"/>
  <c r="L63" i="3" s="1"/>
  <c r="K64" i="3"/>
  <c r="L64" i="3" s="1"/>
  <c r="K65" i="3"/>
  <c r="L65" i="3" s="1"/>
  <c r="K66" i="3"/>
  <c r="L66" i="3" s="1"/>
  <c r="K67" i="3"/>
  <c r="L67" i="3" s="1"/>
  <c r="K68" i="3"/>
  <c r="L68" i="3" s="1"/>
  <c r="K69" i="3"/>
  <c r="L69" i="3"/>
  <c r="K70" i="3"/>
  <c r="L70" i="3" s="1"/>
  <c r="K71" i="3"/>
  <c r="L71" i="3" s="1"/>
  <c r="K72" i="3"/>
  <c r="L72" i="3" s="1"/>
  <c r="K73" i="3"/>
  <c r="L73" i="3" s="1"/>
  <c r="K74" i="3"/>
  <c r="L74" i="3" s="1"/>
  <c r="K75" i="3"/>
  <c r="L75" i="3" s="1"/>
  <c r="K76" i="3"/>
  <c r="L76" i="3" s="1"/>
  <c r="K77" i="3"/>
  <c r="L77" i="3" s="1"/>
  <c r="K78" i="3"/>
  <c r="L78" i="3" s="1"/>
  <c r="K79" i="3"/>
  <c r="L79" i="3" s="1"/>
  <c r="K80" i="3"/>
  <c r="L80" i="3" s="1"/>
  <c r="K81" i="3"/>
  <c r="L81" i="3" s="1"/>
  <c r="K82" i="3"/>
  <c r="L82" i="3" s="1"/>
  <c r="K83" i="3"/>
  <c r="L83" i="3" s="1"/>
  <c r="K84" i="3"/>
  <c r="L84" i="3" s="1"/>
  <c r="K85" i="3"/>
  <c r="L85" i="3" s="1"/>
  <c r="K86" i="3"/>
  <c r="L86" i="3" s="1"/>
  <c r="K87" i="3"/>
  <c r="L87" i="3" s="1"/>
  <c r="K88" i="3"/>
  <c r="L88" i="3" s="1"/>
  <c r="K89" i="3"/>
  <c r="L89" i="3"/>
  <c r="K90" i="3"/>
  <c r="L90" i="3" s="1"/>
  <c r="K91" i="3"/>
  <c r="L91" i="3" s="1"/>
  <c r="K92" i="3"/>
  <c r="L92" i="3" s="1"/>
  <c r="K93" i="3"/>
  <c r="L93" i="3" s="1"/>
  <c r="K94" i="3"/>
  <c r="L94" i="3" s="1"/>
  <c r="K95" i="3"/>
  <c r="L95" i="3"/>
  <c r="K96" i="3"/>
  <c r="L96" i="3" s="1"/>
  <c r="K97" i="3"/>
  <c r="L97" i="3" s="1"/>
  <c r="K98" i="3"/>
  <c r="L98" i="3" s="1"/>
  <c r="K99" i="3"/>
  <c r="L99" i="3" s="1"/>
  <c r="K100" i="3"/>
  <c r="L100" i="3" s="1"/>
  <c r="K101" i="3"/>
  <c r="L101" i="3"/>
  <c r="K102" i="3"/>
  <c r="L102" i="3" s="1"/>
  <c r="K103" i="3"/>
  <c r="L103" i="3" s="1"/>
  <c r="K104" i="3"/>
  <c r="L104" i="3" s="1"/>
  <c r="K105" i="3"/>
  <c r="L105" i="3" s="1"/>
  <c r="K106" i="3"/>
  <c r="L106" i="3" s="1"/>
  <c r="K107" i="3"/>
  <c r="L107" i="3" s="1"/>
  <c r="K108" i="3"/>
  <c r="L108" i="3" s="1"/>
  <c r="K109" i="3"/>
  <c r="L109" i="3" s="1"/>
  <c r="K110" i="3"/>
  <c r="L110" i="3" s="1"/>
  <c r="K111" i="3"/>
  <c r="L111" i="3" s="1"/>
  <c r="K112" i="3"/>
  <c r="L112" i="3" s="1"/>
  <c r="K113" i="3"/>
  <c r="L113" i="3" s="1"/>
  <c r="K114" i="3"/>
  <c r="L114" i="3" s="1"/>
  <c r="K115" i="3"/>
  <c r="L115" i="3" s="1"/>
  <c r="K116" i="3"/>
  <c r="L116" i="3" s="1"/>
  <c r="K117" i="3"/>
  <c r="L117" i="3" s="1"/>
  <c r="K118" i="3"/>
  <c r="L118" i="3" s="1"/>
  <c r="K119" i="3"/>
  <c r="L119" i="3" s="1"/>
  <c r="K120" i="3"/>
  <c r="L120" i="3" s="1"/>
  <c r="K121" i="3"/>
  <c r="L121" i="3"/>
  <c r="K122" i="3"/>
  <c r="L122" i="3" s="1"/>
  <c r="K123" i="3"/>
  <c r="L123" i="3" s="1"/>
  <c r="K124" i="3"/>
  <c r="L124" i="3" s="1"/>
  <c r="K125" i="3"/>
  <c r="L125" i="3" s="1"/>
  <c r="K126" i="3"/>
  <c r="L126" i="3" s="1"/>
  <c r="K127" i="3"/>
  <c r="L127" i="3"/>
  <c r="K128" i="3"/>
  <c r="L128" i="3" s="1"/>
  <c r="K129" i="3"/>
  <c r="L129" i="3" s="1"/>
  <c r="K130" i="3"/>
  <c r="L130" i="3" s="1"/>
  <c r="K131" i="3"/>
  <c r="L131" i="3" s="1"/>
  <c r="K132" i="3"/>
  <c r="L132" i="3" s="1"/>
  <c r="K133" i="3"/>
  <c r="L133" i="3"/>
  <c r="K134" i="3"/>
  <c r="L134" i="3" s="1"/>
  <c r="K135" i="3"/>
  <c r="L135" i="3" s="1"/>
  <c r="K136" i="3"/>
  <c r="L136" i="3" s="1"/>
  <c r="K137" i="3"/>
  <c r="L137" i="3" s="1"/>
  <c r="K138" i="3"/>
  <c r="L138" i="3" s="1"/>
  <c r="K139" i="3"/>
  <c r="L139" i="3" s="1"/>
  <c r="K140" i="3"/>
  <c r="L140" i="3" s="1"/>
  <c r="K141" i="3"/>
  <c r="L141" i="3" s="1"/>
  <c r="K142" i="3"/>
  <c r="L142" i="3" s="1"/>
  <c r="K143" i="3"/>
  <c r="L143" i="3" s="1"/>
  <c r="K144" i="3"/>
  <c r="L144" i="3" s="1"/>
  <c r="K145" i="3"/>
  <c r="L145" i="3" s="1"/>
  <c r="K146" i="3"/>
  <c r="L146" i="3" s="1"/>
  <c r="K147" i="3"/>
  <c r="L147" i="3" s="1"/>
  <c r="K148" i="3"/>
  <c r="L148" i="3" s="1"/>
  <c r="K149" i="3"/>
  <c r="L149" i="3" s="1"/>
  <c r="K150" i="3"/>
  <c r="L150" i="3" s="1"/>
  <c r="K151" i="3"/>
  <c r="L151" i="3" s="1"/>
  <c r="K152" i="3"/>
  <c r="L152" i="3" s="1"/>
  <c r="K153" i="3"/>
  <c r="L153" i="3"/>
  <c r="K154" i="3"/>
  <c r="L154" i="3" s="1"/>
  <c r="K155" i="3"/>
  <c r="L155" i="3" s="1"/>
  <c r="K156" i="3"/>
  <c r="L156" i="3" s="1"/>
  <c r="K157" i="3"/>
  <c r="L157" i="3" s="1"/>
  <c r="K158" i="3"/>
  <c r="L158" i="3" s="1"/>
  <c r="K159" i="3"/>
  <c r="L159" i="3" s="1"/>
  <c r="K160" i="3"/>
  <c r="L160" i="3" s="1"/>
  <c r="K161" i="3"/>
  <c r="L161" i="3" s="1"/>
  <c r="K162" i="3"/>
  <c r="L162" i="3" s="1"/>
  <c r="K163" i="3"/>
  <c r="L163" i="3" s="1"/>
  <c r="K164" i="3"/>
  <c r="L164" i="3" s="1"/>
  <c r="K165" i="3"/>
  <c r="L165" i="3" s="1"/>
  <c r="K166" i="3"/>
  <c r="L166" i="3" s="1"/>
  <c r="K167" i="3"/>
  <c r="L167" i="3" s="1"/>
  <c r="K168" i="3"/>
  <c r="L168" i="3" s="1"/>
  <c r="K169" i="3"/>
  <c r="L169" i="3"/>
  <c r="K170" i="3"/>
  <c r="L170" i="3" s="1"/>
  <c r="K171" i="3"/>
  <c r="L171" i="3" s="1"/>
  <c r="K172" i="3"/>
  <c r="L172" i="3" s="1"/>
  <c r="K173" i="3"/>
  <c r="L173" i="3" s="1"/>
  <c r="K174" i="3"/>
  <c r="L174" i="3" s="1"/>
  <c r="K175" i="3"/>
  <c r="L175" i="3" s="1"/>
  <c r="K176" i="3"/>
  <c r="L176" i="3" s="1"/>
  <c r="K177" i="3"/>
  <c r="L177" i="3" s="1"/>
  <c r="K178" i="3"/>
  <c r="L178" i="3" s="1"/>
  <c r="K2" i="3"/>
  <c r="B17" i="8"/>
  <c r="B16" i="8"/>
  <c r="B13" i="8"/>
  <c r="B12" i="8"/>
  <c r="B15" i="8" s="1"/>
  <c r="B11" i="8"/>
  <c r="B10" i="8"/>
  <c r="D3" i="8"/>
  <c r="D4" i="8" s="1"/>
  <c r="D5" i="8" s="1"/>
  <c r="D6" i="8" s="1"/>
  <c r="B17" i="3"/>
  <c r="B16" i="3"/>
  <c r="B13" i="3"/>
  <c r="B12" i="3"/>
  <c r="B11" i="3"/>
  <c r="B10" i="3"/>
  <c r="D3" i="3"/>
  <c r="B14" i="8" l="1"/>
  <c r="K2" i="8"/>
  <c r="L2" i="8" s="1"/>
  <c r="K4" i="8"/>
  <c r="L4" i="8" s="1"/>
  <c r="K3" i="8"/>
  <c r="L3" i="8" s="1"/>
  <c r="I2" i="8"/>
  <c r="K6" i="8"/>
  <c r="L6" i="8" s="1"/>
  <c r="D7" i="8"/>
  <c r="K5" i="8"/>
  <c r="L5" i="8" s="1"/>
  <c r="B14" i="3"/>
  <c r="L2" i="3"/>
  <c r="B15" i="3"/>
  <c r="I2" i="3" s="1"/>
  <c r="D4" i="3"/>
  <c r="E3" i="3" l="1"/>
  <c r="F3" i="3" s="1"/>
  <c r="G3" i="3" s="1"/>
  <c r="H3" i="3" s="1"/>
  <c r="I3" i="3" s="1"/>
  <c r="M3" i="3" s="1"/>
  <c r="M2" i="3"/>
  <c r="E3" i="8"/>
  <c r="F3" i="8" s="1"/>
  <c r="G3" i="8" s="1"/>
  <c r="H3" i="8" s="1"/>
  <c r="I3" i="8" s="1"/>
  <c r="M2" i="8"/>
  <c r="D8" i="8"/>
  <c r="K7" i="8"/>
  <c r="L7" i="8" s="1"/>
  <c r="D5" i="3"/>
  <c r="E4" i="3" l="1"/>
  <c r="F4" i="3" s="1"/>
  <c r="G4" i="3" s="1"/>
  <c r="H4" i="3" s="1"/>
  <c r="I4" i="3" s="1"/>
  <c r="M4" i="3" s="1"/>
  <c r="D9" i="8"/>
  <c r="K8" i="8"/>
  <c r="L8" i="8" s="1"/>
  <c r="M3" i="8"/>
  <c r="E4" i="8"/>
  <c r="F4" i="8" s="1"/>
  <c r="G4" i="8" s="1"/>
  <c r="H4" i="8" s="1"/>
  <c r="I4" i="8" s="1"/>
  <c r="D6" i="3"/>
  <c r="E5" i="3" l="1"/>
  <c r="F5" i="3" s="1"/>
  <c r="G5" i="3" s="1"/>
  <c r="H5" i="3" s="1"/>
  <c r="I5" i="3" s="1"/>
  <c r="M5" i="3" s="1"/>
  <c r="M4" i="8"/>
  <c r="E5" i="8"/>
  <c r="F5" i="8" s="1"/>
  <c r="G5" i="8" s="1"/>
  <c r="H5" i="8" s="1"/>
  <c r="I5" i="8" s="1"/>
  <c r="D10" i="8"/>
  <c r="K9" i="8"/>
  <c r="L9" i="8" s="1"/>
  <c r="D7" i="3"/>
  <c r="E6" i="3" l="1"/>
  <c r="F6" i="3" s="1"/>
  <c r="G6" i="3" s="1"/>
  <c r="H6" i="3" s="1"/>
  <c r="I6" i="3" s="1"/>
  <c r="M6" i="3" s="1"/>
  <c r="E6" i="8"/>
  <c r="F6" i="8" s="1"/>
  <c r="G6" i="8" s="1"/>
  <c r="I6" i="8" s="1"/>
  <c r="M5" i="8"/>
  <c r="K10" i="8"/>
  <c r="L10" i="8" s="1"/>
  <c r="D11" i="8"/>
  <c r="D8" i="3"/>
  <c r="E7" i="3" l="1"/>
  <c r="F7" i="3" s="1"/>
  <c r="G7" i="3" s="1"/>
  <c r="H7" i="3" s="1"/>
  <c r="I7" i="3" s="1"/>
  <c r="M7" i="3" s="1"/>
  <c r="D12" i="8"/>
  <c r="K11" i="8"/>
  <c r="L11" i="8" s="1"/>
  <c r="E7" i="8"/>
  <c r="F7" i="8" s="1"/>
  <c r="G7" i="8" s="1"/>
  <c r="H7" i="8" s="1"/>
  <c r="I7" i="8" s="1"/>
  <c r="M6" i="8"/>
  <c r="D9" i="3"/>
  <c r="E8" i="3" l="1"/>
  <c r="F8" i="3" s="1"/>
  <c r="G8" i="3" s="1"/>
  <c r="H8" i="3" s="1"/>
  <c r="I8" i="3" s="1"/>
  <c r="M8" i="3" s="1"/>
  <c r="M7" i="8"/>
  <c r="E8" i="8"/>
  <c r="F8" i="8" s="1"/>
  <c r="G8" i="8" s="1"/>
  <c r="H8" i="8" s="1"/>
  <c r="I8" i="8" s="1"/>
  <c r="D13" i="8"/>
  <c r="K12" i="8"/>
  <c r="L12" i="8" s="1"/>
  <c r="D10" i="3"/>
  <c r="E9" i="3" l="1"/>
  <c r="F9" i="3" s="1"/>
  <c r="G9" i="3" s="1"/>
  <c r="H9" i="3" s="1"/>
  <c r="I9" i="3" s="1"/>
  <c r="M9" i="3" s="1"/>
  <c r="M8" i="8"/>
  <c r="E9" i="8"/>
  <c r="F9" i="8" s="1"/>
  <c r="G9" i="8" s="1"/>
  <c r="H9" i="8" s="1"/>
  <c r="I9" i="8" s="1"/>
  <c r="D14" i="8"/>
  <c r="K13" i="8"/>
  <c r="L13" i="8" s="1"/>
  <c r="D11" i="3"/>
  <c r="E10" i="3" l="1"/>
  <c r="F10" i="3" s="1"/>
  <c r="G10" i="3" s="1"/>
  <c r="H10" i="3" s="1"/>
  <c r="I10" i="3" s="1"/>
  <c r="M10" i="3" s="1"/>
  <c r="E10" i="8"/>
  <c r="F10" i="8" s="1"/>
  <c r="G10" i="8" s="1"/>
  <c r="H10" i="8" s="1"/>
  <c r="I10" i="8" s="1"/>
  <c r="M9" i="8"/>
  <c r="K14" i="8"/>
  <c r="L14" i="8" s="1"/>
  <c r="D15" i="8"/>
  <c r="D12" i="3"/>
  <c r="E11" i="3" l="1"/>
  <c r="F11" i="3" s="1"/>
  <c r="G11" i="3" s="1"/>
  <c r="H11" i="3" s="1"/>
  <c r="I11" i="3" s="1"/>
  <c r="M11" i="3" s="1"/>
  <c r="D16" i="8"/>
  <c r="K15" i="8"/>
  <c r="L15" i="8" s="1"/>
  <c r="M10" i="8"/>
  <c r="E11" i="8"/>
  <c r="F11" i="8" s="1"/>
  <c r="G11" i="8" s="1"/>
  <c r="H11" i="8" s="1"/>
  <c r="I11" i="8" s="1"/>
  <c r="D13" i="3"/>
  <c r="E12" i="3" l="1"/>
  <c r="F12" i="3" s="1"/>
  <c r="G12" i="3" s="1"/>
  <c r="H12" i="3" s="1"/>
  <c r="I12" i="3" s="1"/>
  <c r="M12" i="3" s="1"/>
  <c r="E12" i="8"/>
  <c r="F12" i="8" s="1"/>
  <c r="G12" i="8" s="1"/>
  <c r="H12" i="8" s="1"/>
  <c r="I12" i="8" s="1"/>
  <c r="M11" i="8"/>
  <c r="K16" i="8"/>
  <c r="L16" i="8" s="1"/>
  <c r="D17" i="8"/>
  <c r="D14" i="3"/>
  <c r="E13" i="3" l="1"/>
  <c r="F13" i="3" s="1"/>
  <c r="G13" i="3" s="1"/>
  <c r="H13" i="3" s="1"/>
  <c r="I13" i="3" s="1"/>
  <c r="M13" i="3" s="1"/>
  <c r="K17" i="8"/>
  <c r="L17" i="8" s="1"/>
  <c r="D18" i="8"/>
  <c r="M12" i="8"/>
  <c r="E13" i="8"/>
  <c r="F13" i="8" s="1"/>
  <c r="G13" i="8" s="1"/>
  <c r="H13" i="8" s="1"/>
  <c r="I13" i="8" s="1"/>
  <c r="D15" i="3"/>
  <c r="E14" i="3" l="1"/>
  <c r="F14" i="3" s="1"/>
  <c r="G14" i="3" s="1"/>
  <c r="H14" i="3" s="1"/>
  <c r="I14" i="3" s="1"/>
  <c r="M14" i="3" s="1"/>
  <c r="E14" i="8"/>
  <c r="F14" i="8" s="1"/>
  <c r="G14" i="8" s="1"/>
  <c r="H14" i="8" s="1"/>
  <c r="I14" i="8" s="1"/>
  <c r="M13" i="8"/>
  <c r="D19" i="8"/>
  <c r="K18" i="8"/>
  <c r="L18" i="8" s="1"/>
  <c r="D16" i="3"/>
  <c r="E15" i="3" l="1"/>
  <c r="F15" i="3" s="1"/>
  <c r="G15" i="3" s="1"/>
  <c r="H15" i="3" s="1"/>
  <c r="I15" i="3" s="1"/>
  <c r="M15" i="3" s="1"/>
  <c r="D20" i="8"/>
  <c r="K19" i="8"/>
  <c r="L19" i="8" s="1"/>
  <c r="M14" i="8"/>
  <c r="E15" i="8"/>
  <c r="F15" i="8" s="1"/>
  <c r="G15" i="8" s="1"/>
  <c r="H15" i="8" s="1"/>
  <c r="I15" i="8" s="1"/>
  <c r="D17" i="3"/>
  <c r="E16" i="3" l="1"/>
  <c r="F16" i="3" s="1"/>
  <c r="G16" i="3" s="1"/>
  <c r="H16" i="3" s="1"/>
  <c r="I16" i="3" s="1"/>
  <c r="M16" i="3" s="1"/>
  <c r="E16" i="8"/>
  <c r="F16" i="8" s="1"/>
  <c r="G16" i="8" s="1"/>
  <c r="H16" i="8" s="1"/>
  <c r="I16" i="8" s="1"/>
  <c r="M15" i="8"/>
  <c r="K20" i="8"/>
  <c r="L20" i="8" s="1"/>
  <c r="D21" i="8"/>
  <c r="D18" i="3"/>
  <c r="E17" i="3" l="1"/>
  <c r="F17" i="3" s="1"/>
  <c r="G17" i="3" s="1"/>
  <c r="H17" i="3" s="1"/>
  <c r="I17" i="3" s="1"/>
  <c r="M17" i="3" s="1"/>
  <c r="K21" i="8"/>
  <c r="L21" i="8" s="1"/>
  <c r="D22" i="8"/>
  <c r="M16" i="8"/>
  <c r="E17" i="8"/>
  <c r="F17" i="8" s="1"/>
  <c r="G17" i="8" s="1"/>
  <c r="H17" i="8" s="1"/>
  <c r="I17" i="8" s="1"/>
  <c r="D19" i="3"/>
  <c r="E18" i="3" l="1"/>
  <c r="F18" i="3" s="1"/>
  <c r="G18" i="3" s="1"/>
  <c r="H18" i="3" s="1"/>
  <c r="I18" i="3" s="1"/>
  <c r="M18" i="3" s="1"/>
  <c r="E18" i="8"/>
  <c r="F18" i="8" s="1"/>
  <c r="G18" i="8" s="1"/>
  <c r="H18" i="8" s="1"/>
  <c r="I18" i="8" s="1"/>
  <c r="M17" i="8"/>
  <c r="D23" i="8"/>
  <c r="K22" i="8"/>
  <c r="L22" i="8" s="1"/>
  <c r="D20" i="3"/>
  <c r="E19" i="3" l="1"/>
  <c r="F19" i="3" s="1"/>
  <c r="G19" i="3" s="1"/>
  <c r="H19" i="3" s="1"/>
  <c r="I19" i="3" s="1"/>
  <c r="M19" i="3" s="1"/>
  <c r="D24" i="8"/>
  <c r="K23" i="8"/>
  <c r="L23" i="8" s="1"/>
  <c r="E19" i="8"/>
  <c r="F19" i="8" s="1"/>
  <c r="G19" i="8" s="1"/>
  <c r="H19" i="8" s="1"/>
  <c r="I19" i="8" s="1"/>
  <c r="M18" i="8"/>
  <c r="D21" i="3"/>
  <c r="E20" i="3" l="1"/>
  <c r="F20" i="3" s="1"/>
  <c r="G20" i="3" s="1"/>
  <c r="H20" i="3" s="1"/>
  <c r="I20" i="3" s="1"/>
  <c r="M20" i="3" s="1"/>
  <c r="M19" i="8"/>
  <c r="E20" i="8"/>
  <c r="F20" i="8" s="1"/>
  <c r="G20" i="8" s="1"/>
  <c r="H20" i="8" s="1"/>
  <c r="I20" i="8" s="1"/>
  <c r="K24" i="8"/>
  <c r="L24" i="8" s="1"/>
  <c r="D25" i="8"/>
  <c r="D22" i="3"/>
  <c r="E21" i="3" l="1"/>
  <c r="F21" i="3" s="1"/>
  <c r="G21" i="3" s="1"/>
  <c r="H21" i="3" s="1"/>
  <c r="I21" i="3" s="1"/>
  <c r="M21" i="3" s="1"/>
  <c r="E21" i="8"/>
  <c r="F21" i="8" s="1"/>
  <c r="G21" i="8" s="1"/>
  <c r="H21" i="8" s="1"/>
  <c r="I21" i="8" s="1"/>
  <c r="M20" i="8"/>
  <c r="D26" i="8"/>
  <c r="K25" i="8"/>
  <c r="L25" i="8" s="1"/>
  <c r="D23" i="3"/>
  <c r="E22" i="3" l="1"/>
  <c r="F22" i="3" s="1"/>
  <c r="G22" i="3" s="1"/>
  <c r="H22" i="3" s="1"/>
  <c r="I22" i="3" s="1"/>
  <c r="M22" i="3" s="1"/>
  <c r="D27" i="8"/>
  <c r="K26" i="8"/>
  <c r="L26" i="8" s="1"/>
  <c r="E22" i="8"/>
  <c r="F22" i="8" s="1"/>
  <c r="G22" i="8" s="1"/>
  <c r="H22" i="8" s="1"/>
  <c r="I22" i="8" s="1"/>
  <c r="M21" i="8"/>
  <c r="D24" i="3"/>
  <c r="E23" i="3" l="1"/>
  <c r="F23" i="3" s="1"/>
  <c r="G23" i="3" s="1"/>
  <c r="H23" i="3" s="1"/>
  <c r="I23" i="3" s="1"/>
  <c r="M23" i="3" s="1"/>
  <c r="K27" i="8"/>
  <c r="L27" i="8" s="1"/>
  <c r="D28" i="8"/>
  <c r="M22" i="8"/>
  <c r="E23" i="8"/>
  <c r="F23" i="8" s="1"/>
  <c r="G23" i="8" s="1"/>
  <c r="H23" i="8" s="1"/>
  <c r="I23" i="8" s="1"/>
  <c r="D25" i="3"/>
  <c r="E24" i="3" l="1"/>
  <c r="F24" i="3" s="1"/>
  <c r="G24" i="3" s="1"/>
  <c r="H24" i="3" s="1"/>
  <c r="I24" i="3" s="1"/>
  <c r="M24" i="3" s="1"/>
  <c r="M23" i="8"/>
  <c r="E24" i="8"/>
  <c r="F24" i="8" s="1"/>
  <c r="G24" i="8" s="1"/>
  <c r="H24" i="8" s="1"/>
  <c r="I24" i="8" s="1"/>
  <c r="D29" i="8"/>
  <c r="K28" i="8"/>
  <c r="L28" i="8" s="1"/>
  <c r="E25" i="3"/>
  <c r="F25" i="3" s="1"/>
  <c r="G25" i="3" s="1"/>
  <c r="H25" i="3" s="1"/>
  <c r="I25" i="3" s="1"/>
  <c r="M25" i="3" s="1"/>
  <c r="D26" i="3"/>
  <c r="K29" i="8" l="1"/>
  <c r="L29" i="8" s="1"/>
  <c r="D30" i="8"/>
  <c r="E25" i="8"/>
  <c r="F25" i="8" s="1"/>
  <c r="G25" i="8" s="1"/>
  <c r="H25" i="8" s="1"/>
  <c r="I25" i="8" s="1"/>
  <c r="M24" i="8"/>
  <c r="D27" i="3"/>
  <c r="E26" i="3"/>
  <c r="F26" i="3" s="1"/>
  <c r="G26" i="3" s="1"/>
  <c r="H26" i="3" s="1"/>
  <c r="I26" i="3" s="1"/>
  <c r="M26" i="3" s="1"/>
  <c r="E26" i="8" l="1"/>
  <c r="F26" i="8" s="1"/>
  <c r="G26" i="8" s="1"/>
  <c r="H26" i="8" s="1"/>
  <c r="I26" i="8" s="1"/>
  <c r="M25" i="8"/>
  <c r="K30" i="8"/>
  <c r="L30" i="8" s="1"/>
  <c r="D31" i="8"/>
  <c r="D28" i="3"/>
  <c r="E27" i="3"/>
  <c r="F27" i="3" s="1"/>
  <c r="G27" i="3" s="1"/>
  <c r="H27" i="3" s="1"/>
  <c r="I27" i="3" s="1"/>
  <c r="M27" i="3" s="1"/>
  <c r="D32" i="8" l="1"/>
  <c r="K31" i="8"/>
  <c r="L31" i="8" s="1"/>
  <c r="M26" i="8"/>
  <c r="E27" i="8"/>
  <c r="F27" i="8" s="1"/>
  <c r="G27" i="8" s="1"/>
  <c r="H27" i="8" s="1"/>
  <c r="I27" i="8" s="1"/>
  <c r="D29" i="3"/>
  <c r="E28" i="3"/>
  <c r="F28" i="3" s="1"/>
  <c r="G28" i="3" s="1"/>
  <c r="H28" i="3" s="1"/>
  <c r="I28" i="3" s="1"/>
  <c r="M28" i="3" s="1"/>
  <c r="E28" i="8" l="1"/>
  <c r="F28" i="8" s="1"/>
  <c r="G28" i="8" s="1"/>
  <c r="H28" i="8" s="1"/>
  <c r="I28" i="8" s="1"/>
  <c r="M27" i="8"/>
  <c r="D33" i="8"/>
  <c r="K32" i="8"/>
  <c r="L32" i="8" s="1"/>
  <c r="E29" i="3"/>
  <c r="F29" i="3" s="1"/>
  <c r="G29" i="3" s="1"/>
  <c r="H29" i="3" s="1"/>
  <c r="I29" i="3" s="1"/>
  <c r="M29" i="3" s="1"/>
  <c r="D30" i="3"/>
  <c r="K33" i="8" l="1"/>
  <c r="L33" i="8" s="1"/>
  <c r="D34" i="8"/>
  <c r="M28" i="8"/>
  <c r="E29" i="8"/>
  <c r="F29" i="8" s="1"/>
  <c r="G29" i="8" s="1"/>
  <c r="H29" i="8" s="1"/>
  <c r="I29" i="8" s="1"/>
  <c r="E30" i="3"/>
  <c r="F30" i="3" s="1"/>
  <c r="G30" i="3" s="1"/>
  <c r="H30" i="3" s="1"/>
  <c r="I30" i="3" s="1"/>
  <c r="M30" i="3" s="1"/>
  <c r="D31" i="3"/>
  <c r="K34" i="8" l="1"/>
  <c r="L34" i="8" s="1"/>
  <c r="D35" i="8"/>
  <c r="M29" i="8"/>
  <c r="E30" i="8"/>
  <c r="F30" i="8" s="1"/>
  <c r="G30" i="8" s="1"/>
  <c r="H30" i="8" s="1"/>
  <c r="I30" i="8" s="1"/>
  <c r="E31" i="3"/>
  <c r="F31" i="3" s="1"/>
  <c r="G31" i="3" s="1"/>
  <c r="H31" i="3" s="1"/>
  <c r="I31" i="3" s="1"/>
  <c r="M31" i="3" s="1"/>
  <c r="D32" i="3"/>
  <c r="E31" i="8" l="1"/>
  <c r="F31" i="8" s="1"/>
  <c r="G31" i="8" s="1"/>
  <c r="H31" i="8" s="1"/>
  <c r="I31" i="8" s="1"/>
  <c r="M30" i="8"/>
  <c r="D36" i="8"/>
  <c r="K35" i="8"/>
  <c r="L35" i="8" s="1"/>
  <c r="D33" i="3"/>
  <c r="E32" i="3"/>
  <c r="F32" i="3" s="1"/>
  <c r="G32" i="3" s="1"/>
  <c r="H32" i="3" s="1"/>
  <c r="I32" i="3" s="1"/>
  <c r="M32" i="3" s="1"/>
  <c r="D37" i="8" l="1"/>
  <c r="K36" i="8"/>
  <c r="L36" i="8" s="1"/>
  <c r="M31" i="8"/>
  <c r="E32" i="8"/>
  <c r="F32" i="8" s="1"/>
  <c r="G32" i="8" s="1"/>
  <c r="H32" i="8" s="1"/>
  <c r="I32" i="8" s="1"/>
  <c r="E33" i="3"/>
  <c r="F33" i="3" s="1"/>
  <c r="G33" i="3" s="1"/>
  <c r="H33" i="3" s="1"/>
  <c r="I33" i="3" s="1"/>
  <c r="M33" i="3" s="1"/>
  <c r="D34" i="3"/>
  <c r="M32" i="8" l="1"/>
  <c r="E33" i="8"/>
  <c r="F33" i="8" s="1"/>
  <c r="G33" i="8" s="1"/>
  <c r="H33" i="8" s="1"/>
  <c r="I33" i="8" s="1"/>
  <c r="K37" i="8"/>
  <c r="L37" i="8" s="1"/>
  <c r="D38" i="8"/>
  <c r="D35" i="3"/>
  <c r="E34" i="3"/>
  <c r="F34" i="3" s="1"/>
  <c r="G34" i="3" s="1"/>
  <c r="H34" i="3" s="1"/>
  <c r="I34" i="3" s="1"/>
  <c r="M34" i="3" s="1"/>
  <c r="K38" i="8" l="1"/>
  <c r="L38" i="8" s="1"/>
  <c r="D39" i="8"/>
  <c r="E34" i="8"/>
  <c r="F34" i="8" s="1"/>
  <c r="G34" i="8" s="1"/>
  <c r="H34" i="8" s="1"/>
  <c r="I34" i="8" s="1"/>
  <c r="M33" i="8"/>
  <c r="D36" i="3"/>
  <c r="E35" i="3"/>
  <c r="F35" i="3" s="1"/>
  <c r="G35" i="3" s="1"/>
  <c r="H35" i="3" s="1"/>
  <c r="I35" i="3" s="1"/>
  <c r="M35" i="3" s="1"/>
  <c r="E35" i="8" l="1"/>
  <c r="F35" i="8" s="1"/>
  <c r="G35" i="8" s="1"/>
  <c r="H35" i="8" s="1"/>
  <c r="I35" i="8" s="1"/>
  <c r="M34" i="8"/>
  <c r="D40" i="8"/>
  <c r="K39" i="8"/>
  <c r="L39" i="8" s="1"/>
  <c r="E36" i="3"/>
  <c r="F36" i="3" s="1"/>
  <c r="G36" i="3" s="1"/>
  <c r="H36" i="3" s="1"/>
  <c r="I36" i="3" s="1"/>
  <c r="M36" i="3" s="1"/>
  <c r="D37" i="3"/>
  <c r="D41" i="8" l="1"/>
  <c r="K40" i="8"/>
  <c r="L40" i="8" s="1"/>
  <c r="M35" i="8"/>
  <c r="E36" i="8"/>
  <c r="F36" i="8" s="1"/>
  <c r="G36" i="8" s="1"/>
  <c r="H36" i="8" s="1"/>
  <c r="I36" i="8" s="1"/>
  <c r="D38" i="3"/>
  <c r="E37" i="3"/>
  <c r="F37" i="3" s="1"/>
  <c r="G37" i="3" s="1"/>
  <c r="H37" i="3" s="1"/>
  <c r="I37" i="3" s="1"/>
  <c r="M37" i="3" s="1"/>
  <c r="M36" i="8" l="1"/>
  <c r="E37" i="8"/>
  <c r="F37" i="8" s="1"/>
  <c r="G37" i="8" s="1"/>
  <c r="H37" i="8" s="1"/>
  <c r="I37" i="8" s="1"/>
  <c r="K41" i="8"/>
  <c r="L41" i="8" s="1"/>
  <c r="D42" i="8"/>
  <c r="E38" i="3"/>
  <c r="F38" i="3" s="1"/>
  <c r="G38" i="3" s="1"/>
  <c r="H38" i="3" s="1"/>
  <c r="I38" i="3" s="1"/>
  <c r="M38" i="3" s="1"/>
  <c r="D39" i="3"/>
  <c r="E38" i="8" l="1"/>
  <c r="F38" i="8" s="1"/>
  <c r="G38" i="8" s="1"/>
  <c r="H38" i="8" s="1"/>
  <c r="I38" i="8" s="1"/>
  <c r="M37" i="8"/>
  <c r="K42" i="8"/>
  <c r="L42" i="8" s="1"/>
  <c r="D43" i="8"/>
  <c r="D40" i="3"/>
  <c r="E39" i="3"/>
  <c r="F39" i="3" s="1"/>
  <c r="G39" i="3" s="1"/>
  <c r="H39" i="3" s="1"/>
  <c r="I39" i="3" s="1"/>
  <c r="M39" i="3" s="1"/>
  <c r="D44" i="8" l="1"/>
  <c r="K43" i="8"/>
  <c r="L43" i="8" s="1"/>
  <c r="E39" i="8"/>
  <c r="F39" i="8" s="1"/>
  <c r="G39" i="8" s="1"/>
  <c r="H39" i="8" s="1"/>
  <c r="I39" i="8" s="1"/>
  <c r="M38" i="8"/>
  <c r="D41" i="3"/>
  <c r="E40" i="3"/>
  <c r="F40" i="3" s="1"/>
  <c r="G40" i="3" s="1"/>
  <c r="H40" i="3" s="1"/>
  <c r="I40" i="3" s="1"/>
  <c r="M40" i="3" s="1"/>
  <c r="M39" i="8" l="1"/>
  <c r="E40" i="8"/>
  <c r="F40" i="8" s="1"/>
  <c r="G40" i="8" s="1"/>
  <c r="H40" i="8" s="1"/>
  <c r="I40" i="8" s="1"/>
  <c r="D45" i="8"/>
  <c r="K44" i="8"/>
  <c r="L44" i="8" s="1"/>
  <c r="E41" i="3"/>
  <c r="F41" i="3" s="1"/>
  <c r="G41" i="3" s="1"/>
  <c r="H41" i="3" s="1"/>
  <c r="I41" i="3" s="1"/>
  <c r="M41" i="3" s="1"/>
  <c r="D42" i="3"/>
  <c r="M40" i="8" l="1"/>
  <c r="E41" i="8"/>
  <c r="F41" i="8" s="1"/>
  <c r="G41" i="8" s="1"/>
  <c r="H41" i="8" s="1"/>
  <c r="I41" i="8" s="1"/>
  <c r="K45" i="8"/>
  <c r="L45" i="8" s="1"/>
  <c r="D46" i="8"/>
  <c r="E42" i="3"/>
  <c r="F42" i="3" s="1"/>
  <c r="G42" i="3" s="1"/>
  <c r="H42" i="3" s="1"/>
  <c r="I42" i="3" s="1"/>
  <c r="M42" i="3" s="1"/>
  <c r="D43" i="3"/>
  <c r="K46" i="8" l="1"/>
  <c r="L46" i="8" s="1"/>
  <c r="D47" i="8"/>
  <c r="E42" i="8"/>
  <c r="F42" i="8" s="1"/>
  <c r="G42" i="8" s="1"/>
  <c r="H42" i="8" s="1"/>
  <c r="I42" i="8" s="1"/>
  <c r="M41" i="8"/>
  <c r="E43" i="3"/>
  <c r="F43" i="3" s="1"/>
  <c r="G43" i="3" s="1"/>
  <c r="H43" i="3" s="1"/>
  <c r="I43" i="3" s="1"/>
  <c r="M43" i="3" s="1"/>
  <c r="D44" i="3"/>
  <c r="E43" i="8" l="1"/>
  <c r="F43" i="8" s="1"/>
  <c r="G43" i="8" s="1"/>
  <c r="H43" i="8" s="1"/>
  <c r="I43" i="8" s="1"/>
  <c r="M42" i="8"/>
  <c r="D48" i="8"/>
  <c r="K47" i="8"/>
  <c r="L47" i="8" s="1"/>
  <c r="D45" i="3"/>
  <c r="E44" i="3"/>
  <c r="F44" i="3" s="1"/>
  <c r="G44" i="3" s="1"/>
  <c r="H44" i="3" s="1"/>
  <c r="I44" i="3" s="1"/>
  <c r="M44" i="3" s="1"/>
  <c r="M43" i="8" l="1"/>
  <c r="E44" i="8"/>
  <c r="F44" i="8" s="1"/>
  <c r="G44" i="8" s="1"/>
  <c r="H44" i="8" s="1"/>
  <c r="I44" i="8" s="1"/>
  <c r="D49" i="8"/>
  <c r="K48" i="8"/>
  <c r="L48" i="8" s="1"/>
  <c r="E45" i="3"/>
  <c r="F45" i="3" s="1"/>
  <c r="G45" i="3" s="1"/>
  <c r="H45" i="3" s="1"/>
  <c r="I45" i="3" s="1"/>
  <c r="M45" i="3" s="1"/>
  <c r="D46" i="3"/>
  <c r="M44" i="8" l="1"/>
  <c r="E45" i="8"/>
  <c r="F45" i="8" s="1"/>
  <c r="G45" i="8" s="1"/>
  <c r="H45" i="8" s="1"/>
  <c r="I45" i="8" s="1"/>
  <c r="K49" i="8"/>
  <c r="L49" i="8" s="1"/>
  <c r="D50" i="8"/>
  <c r="E46" i="3"/>
  <c r="F46" i="3" s="1"/>
  <c r="G46" i="3" s="1"/>
  <c r="H46" i="3" s="1"/>
  <c r="I46" i="3" s="1"/>
  <c r="M46" i="3" s="1"/>
  <c r="D47" i="3"/>
  <c r="E46" i="8" l="1"/>
  <c r="F46" i="8" s="1"/>
  <c r="G46" i="8" s="1"/>
  <c r="H46" i="8" s="1"/>
  <c r="I46" i="8" s="1"/>
  <c r="M45" i="8"/>
  <c r="K50" i="8"/>
  <c r="L50" i="8" s="1"/>
  <c r="D51" i="8"/>
  <c r="E47" i="3"/>
  <c r="F47" i="3" s="1"/>
  <c r="G47" i="3" s="1"/>
  <c r="H47" i="3" s="1"/>
  <c r="I47" i="3" s="1"/>
  <c r="M47" i="3" s="1"/>
  <c r="D48" i="3"/>
  <c r="D52" i="8" l="1"/>
  <c r="K51" i="8"/>
  <c r="L51" i="8" s="1"/>
  <c r="E47" i="8"/>
  <c r="F47" i="8" s="1"/>
  <c r="G47" i="8" s="1"/>
  <c r="H47" i="8" s="1"/>
  <c r="I47" i="8" s="1"/>
  <c r="M46" i="8"/>
  <c r="D49" i="3"/>
  <c r="E48" i="3"/>
  <c r="F48" i="3" s="1"/>
  <c r="G48" i="3" s="1"/>
  <c r="H48" i="3" s="1"/>
  <c r="I48" i="3" s="1"/>
  <c r="M48" i="3" s="1"/>
  <c r="M47" i="8" l="1"/>
  <c r="E48" i="8"/>
  <c r="F48" i="8" s="1"/>
  <c r="G48" i="8" s="1"/>
  <c r="H48" i="8" s="1"/>
  <c r="I48" i="8" s="1"/>
  <c r="D53" i="8"/>
  <c r="K52" i="8"/>
  <c r="L52" i="8" s="1"/>
  <c r="E49" i="3"/>
  <c r="F49" i="3" s="1"/>
  <c r="G49" i="3" s="1"/>
  <c r="H49" i="3" s="1"/>
  <c r="I49" i="3" s="1"/>
  <c r="M49" i="3" s="1"/>
  <c r="D50" i="3"/>
  <c r="M48" i="8" l="1"/>
  <c r="E49" i="8"/>
  <c r="F49" i="8" s="1"/>
  <c r="G49" i="8" s="1"/>
  <c r="H49" i="8" s="1"/>
  <c r="I49" i="8" s="1"/>
  <c r="K53" i="8"/>
  <c r="L53" i="8" s="1"/>
  <c r="D54" i="8"/>
  <c r="E50" i="3"/>
  <c r="F50" i="3" s="1"/>
  <c r="G50" i="3" s="1"/>
  <c r="H50" i="3" s="1"/>
  <c r="I50" i="3" s="1"/>
  <c r="M50" i="3" s="1"/>
  <c r="D51" i="3"/>
  <c r="E50" i="8" l="1"/>
  <c r="F50" i="8" s="1"/>
  <c r="G50" i="8" s="1"/>
  <c r="H50" i="8" s="1"/>
  <c r="I50" i="8" s="1"/>
  <c r="M49" i="8"/>
  <c r="K54" i="8"/>
  <c r="L54" i="8" s="1"/>
  <c r="D55" i="8"/>
  <c r="E51" i="3"/>
  <c r="F51" i="3" s="1"/>
  <c r="G51" i="3" s="1"/>
  <c r="H51" i="3" s="1"/>
  <c r="I51" i="3" s="1"/>
  <c r="M51" i="3" s="1"/>
  <c r="D52" i="3"/>
  <c r="D56" i="8" l="1"/>
  <c r="K55" i="8"/>
  <c r="L55" i="8" s="1"/>
  <c r="E51" i="8"/>
  <c r="F51" i="8" s="1"/>
  <c r="G51" i="8" s="1"/>
  <c r="H51" i="8" s="1"/>
  <c r="I51" i="8" s="1"/>
  <c r="M50" i="8"/>
  <c r="D53" i="3"/>
  <c r="E52" i="3"/>
  <c r="F52" i="3" s="1"/>
  <c r="G52" i="3" s="1"/>
  <c r="H52" i="3" s="1"/>
  <c r="I52" i="3" s="1"/>
  <c r="M52" i="3" s="1"/>
  <c r="M51" i="8" l="1"/>
  <c r="E52" i="8"/>
  <c r="F52" i="8" s="1"/>
  <c r="G52" i="8" s="1"/>
  <c r="H52" i="8" s="1"/>
  <c r="I52" i="8" s="1"/>
  <c r="D57" i="8"/>
  <c r="K56" i="8"/>
  <c r="L56" i="8" s="1"/>
  <c r="E53" i="3"/>
  <c r="F53" i="3" s="1"/>
  <c r="G53" i="3" s="1"/>
  <c r="H53" i="3" s="1"/>
  <c r="I53" i="3" s="1"/>
  <c r="M53" i="3" s="1"/>
  <c r="D54" i="3"/>
  <c r="K57" i="8" l="1"/>
  <c r="L57" i="8" s="1"/>
  <c r="D58" i="8"/>
  <c r="M52" i="8"/>
  <c r="E53" i="8"/>
  <c r="F53" i="8" s="1"/>
  <c r="G53" i="8" s="1"/>
  <c r="H53" i="8" s="1"/>
  <c r="I53" i="8" s="1"/>
  <c r="D55" i="3"/>
  <c r="E54" i="3"/>
  <c r="F54" i="3" s="1"/>
  <c r="G54" i="3" s="1"/>
  <c r="H54" i="3" s="1"/>
  <c r="I54" i="3" s="1"/>
  <c r="M54" i="3" s="1"/>
  <c r="E54" i="8" l="1"/>
  <c r="F54" i="8" s="1"/>
  <c r="G54" i="8" s="1"/>
  <c r="H54" i="8" s="1"/>
  <c r="I54" i="8" s="1"/>
  <c r="M53" i="8"/>
  <c r="K58" i="8"/>
  <c r="L58" i="8" s="1"/>
  <c r="D59" i="8"/>
  <c r="E55" i="3"/>
  <c r="F55" i="3" s="1"/>
  <c r="G55" i="3" s="1"/>
  <c r="H55" i="3" s="1"/>
  <c r="I55" i="3" s="1"/>
  <c r="M55" i="3" s="1"/>
  <c r="D56" i="3"/>
  <c r="D60" i="8" l="1"/>
  <c r="K59" i="8"/>
  <c r="L59" i="8" s="1"/>
  <c r="E55" i="8"/>
  <c r="F55" i="8" s="1"/>
  <c r="G55" i="8" s="1"/>
  <c r="H55" i="8" s="1"/>
  <c r="I55" i="8" s="1"/>
  <c r="M54" i="8"/>
  <c r="D57" i="3"/>
  <c r="E56" i="3"/>
  <c r="F56" i="3" s="1"/>
  <c r="G56" i="3" s="1"/>
  <c r="H56" i="3" s="1"/>
  <c r="I56" i="3" s="1"/>
  <c r="M56" i="3" s="1"/>
  <c r="M55" i="8" l="1"/>
  <c r="E56" i="8"/>
  <c r="F56" i="8" s="1"/>
  <c r="G56" i="8" s="1"/>
  <c r="H56" i="8" s="1"/>
  <c r="I56" i="8" s="1"/>
  <c r="D61" i="8"/>
  <c r="K60" i="8"/>
  <c r="L60" i="8" s="1"/>
  <c r="E57" i="3"/>
  <c r="F57" i="3" s="1"/>
  <c r="G57" i="3" s="1"/>
  <c r="H57" i="3" s="1"/>
  <c r="I57" i="3" s="1"/>
  <c r="M57" i="3" s="1"/>
  <c r="D58" i="3"/>
  <c r="K61" i="8" l="1"/>
  <c r="L61" i="8" s="1"/>
  <c r="D62" i="8"/>
  <c r="M56" i="8"/>
  <c r="E57" i="8"/>
  <c r="F57" i="8" s="1"/>
  <c r="G57" i="8" s="1"/>
  <c r="H57" i="8" s="1"/>
  <c r="I57" i="8" s="1"/>
  <c r="D59" i="3"/>
  <c r="E58" i="3"/>
  <c r="F58" i="3" s="1"/>
  <c r="G58" i="3" s="1"/>
  <c r="H58" i="3" s="1"/>
  <c r="I58" i="3" s="1"/>
  <c r="M58" i="3" s="1"/>
  <c r="E58" i="8" l="1"/>
  <c r="F58" i="8" s="1"/>
  <c r="G58" i="8" s="1"/>
  <c r="H58" i="8" s="1"/>
  <c r="I58" i="8" s="1"/>
  <c r="M57" i="8"/>
  <c r="K62" i="8"/>
  <c r="L62" i="8" s="1"/>
  <c r="D63" i="8"/>
  <c r="D60" i="3"/>
  <c r="E59" i="3"/>
  <c r="F59" i="3" s="1"/>
  <c r="G59" i="3" s="1"/>
  <c r="H59" i="3" s="1"/>
  <c r="I59" i="3" s="1"/>
  <c r="M59" i="3" s="1"/>
  <c r="D64" i="8" l="1"/>
  <c r="K63" i="8"/>
  <c r="L63" i="8" s="1"/>
  <c r="E59" i="8"/>
  <c r="F59" i="8" s="1"/>
  <c r="G59" i="8" s="1"/>
  <c r="H59" i="8" s="1"/>
  <c r="I59" i="8" s="1"/>
  <c r="M58" i="8"/>
  <c r="E60" i="3"/>
  <c r="F60" i="3" s="1"/>
  <c r="G60" i="3" s="1"/>
  <c r="H60" i="3" s="1"/>
  <c r="I60" i="3" s="1"/>
  <c r="M60" i="3" s="1"/>
  <c r="D61" i="3"/>
  <c r="M59" i="8" l="1"/>
  <c r="E60" i="8"/>
  <c r="F60" i="8" s="1"/>
  <c r="G60" i="8" s="1"/>
  <c r="H60" i="8" s="1"/>
  <c r="I60" i="8" s="1"/>
  <c r="D65" i="8"/>
  <c r="K64" i="8"/>
  <c r="L64" i="8" s="1"/>
  <c r="D62" i="3"/>
  <c r="E61" i="3"/>
  <c r="F61" i="3" s="1"/>
  <c r="G61" i="3" s="1"/>
  <c r="H61" i="3" s="1"/>
  <c r="I61" i="3" s="1"/>
  <c r="M61" i="3" s="1"/>
  <c r="M60" i="8" l="1"/>
  <c r="E61" i="8"/>
  <c r="F61" i="8" s="1"/>
  <c r="G61" i="8" s="1"/>
  <c r="H61" i="8" s="1"/>
  <c r="I61" i="8" s="1"/>
  <c r="K65" i="8"/>
  <c r="L65" i="8" s="1"/>
  <c r="D66" i="8"/>
  <c r="E62" i="3"/>
  <c r="F62" i="3" s="1"/>
  <c r="G62" i="3" s="1"/>
  <c r="H62" i="3" s="1"/>
  <c r="I62" i="3" s="1"/>
  <c r="M62" i="3" s="1"/>
  <c r="D63" i="3"/>
  <c r="K66" i="8" l="1"/>
  <c r="L66" i="8" s="1"/>
  <c r="D67" i="8"/>
  <c r="E62" i="8"/>
  <c r="F62" i="8" s="1"/>
  <c r="G62" i="8" s="1"/>
  <c r="H62" i="8" s="1"/>
  <c r="I62" i="8" s="1"/>
  <c r="M61" i="8"/>
  <c r="E63" i="3"/>
  <c r="F63" i="3" s="1"/>
  <c r="G63" i="3" s="1"/>
  <c r="H63" i="3" s="1"/>
  <c r="I63" i="3" s="1"/>
  <c r="M63" i="3" s="1"/>
  <c r="D64" i="3"/>
  <c r="D68" i="8" l="1"/>
  <c r="K67" i="8"/>
  <c r="L67" i="8" s="1"/>
  <c r="E63" i="8"/>
  <c r="F63" i="8" s="1"/>
  <c r="G63" i="8" s="1"/>
  <c r="H63" i="8" s="1"/>
  <c r="I63" i="8" s="1"/>
  <c r="M62" i="8"/>
  <c r="D65" i="3"/>
  <c r="E64" i="3"/>
  <c r="F64" i="3" s="1"/>
  <c r="G64" i="3" s="1"/>
  <c r="H64" i="3" s="1"/>
  <c r="I64" i="3" s="1"/>
  <c r="M64" i="3" s="1"/>
  <c r="M63" i="8" l="1"/>
  <c r="E64" i="8"/>
  <c r="F64" i="8" s="1"/>
  <c r="G64" i="8" s="1"/>
  <c r="H64" i="8" s="1"/>
  <c r="I64" i="8" s="1"/>
  <c r="D69" i="8"/>
  <c r="K68" i="8"/>
  <c r="L68" i="8" s="1"/>
  <c r="E65" i="3"/>
  <c r="F65" i="3" s="1"/>
  <c r="G65" i="3" s="1"/>
  <c r="H65" i="3" s="1"/>
  <c r="I65" i="3" s="1"/>
  <c r="M65" i="3" s="1"/>
  <c r="D66" i="3"/>
  <c r="K69" i="8" l="1"/>
  <c r="L69" i="8" s="1"/>
  <c r="D70" i="8"/>
  <c r="M64" i="8"/>
  <c r="E65" i="8"/>
  <c r="F65" i="8" s="1"/>
  <c r="G65" i="8" s="1"/>
  <c r="H65" i="8" s="1"/>
  <c r="I65" i="8" s="1"/>
  <c r="E66" i="3"/>
  <c r="F66" i="3" s="1"/>
  <c r="G66" i="3" s="1"/>
  <c r="H66" i="3" s="1"/>
  <c r="I66" i="3" s="1"/>
  <c r="M66" i="3" s="1"/>
  <c r="D67" i="3"/>
  <c r="E66" i="8" l="1"/>
  <c r="F66" i="8" s="1"/>
  <c r="G66" i="8" s="1"/>
  <c r="H66" i="8" s="1"/>
  <c r="I66" i="8" s="1"/>
  <c r="M65" i="8"/>
  <c r="K70" i="8"/>
  <c r="L70" i="8" s="1"/>
  <c r="D71" i="8"/>
  <c r="E67" i="3"/>
  <c r="F67" i="3" s="1"/>
  <c r="G67" i="3" s="1"/>
  <c r="H67" i="3" s="1"/>
  <c r="I67" i="3" s="1"/>
  <c r="M67" i="3" s="1"/>
  <c r="D68" i="3"/>
  <c r="D72" i="8" l="1"/>
  <c r="K71" i="8"/>
  <c r="L71" i="8" s="1"/>
  <c r="E67" i="8"/>
  <c r="F67" i="8" s="1"/>
  <c r="G67" i="8" s="1"/>
  <c r="H67" i="8" s="1"/>
  <c r="I67" i="8" s="1"/>
  <c r="M66" i="8"/>
  <c r="D69" i="3"/>
  <c r="E68" i="3"/>
  <c r="F68" i="3" s="1"/>
  <c r="G68" i="3" s="1"/>
  <c r="H68" i="3" s="1"/>
  <c r="I68" i="3" s="1"/>
  <c r="M68" i="3" s="1"/>
  <c r="M67" i="8" l="1"/>
  <c r="E68" i="8"/>
  <c r="F68" i="8" s="1"/>
  <c r="G68" i="8" s="1"/>
  <c r="H68" i="8" s="1"/>
  <c r="I68" i="8" s="1"/>
  <c r="D73" i="8"/>
  <c r="K72" i="8"/>
  <c r="L72" i="8" s="1"/>
  <c r="E69" i="3"/>
  <c r="F69" i="3" s="1"/>
  <c r="G69" i="3" s="1"/>
  <c r="H69" i="3" s="1"/>
  <c r="I69" i="3" s="1"/>
  <c r="M69" i="3" s="1"/>
  <c r="D70" i="3"/>
  <c r="K73" i="8" l="1"/>
  <c r="L73" i="8" s="1"/>
  <c r="D74" i="8"/>
  <c r="M68" i="8"/>
  <c r="E69" i="8"/>
  <c r="F69" i="8" s="1"/>
  <c r="G69" i="8" s="1"/>
  <c r="H69" i="8" s="1"/>
  <c r="I69" i="8" s="1"/>
  <c r="E70" i="3"/>
  <c r="F70" i="3" s="1"/>
  <c r="G70" i="3" s="1"/>
  <c r="H70" i="3" s="1"/>
  <c r="I70" i="3" s="1"/>
  <c r="M70" i="3" s="1"/>
  <c r="D71" i="3"/>
  <c r="E70" i="8" l="1"/>
  <c r="F70" i="8" s="1"/>
  <c r="G70" i="8" s="1"/>
  <c r="H70" i="8" s="1"/>
  <c r="I70" i="8" s="1"/>
  <c r="M69" i="8"/>
  <c r="K74" i="8"/>
  <c r="L74" i="8" s="1"/>
  <c r="D75" i="8"/>
  <c r="E71" i="3"/>
  <c r="F71" i="3" s="1"/>
  <c r="G71" i="3" s="1"/>
  <c r="H71" i="3" s="1"/>
  <c r="I71" i="3" s="1"/>
  <c r="M71" i="3" s="1"/>
  <c r="D72" i="3"/>
  <c r="D76" i="8" l="1"/>
  <c r="K75" i="8"/>
  <c r="L75" i="8" s="1"/>
  <c r="E71" i="8"/>
  <c r="F71" i="8" s="1"/>
  <c r="G71" i="8" s="1"/>
  <c r="H71" i="8" s="1"/>
  <c r="I71" i="8" s="1"/>
  <c r="M70" i="8"/>
  <c r="D73" i="3"/>
  <c r="E72" i="3"/>
  <c r="F72" i="3" s="1"/>
  <c r="G72" i="3" s="1"/>
  <c r="H72" i="3" s="1"/>
  <c r="I72" i="3" s="1"/>
  <c r="M72" i="3" s="1"/>
  <c r="M71" i="8" l="1"/>
  <c r="E72" i="8"/>
  <c r="F72" i="8" s="1"/>
  <c r="G72" i="8" s="1"/>
  <c r="H72" i="8" s="1"/>
  <c r="I72" i="8" s="1"/>
  <c r="D77" i="8"/>
  <c r="K76" i="8"/>
  <c r="L76" i="8" s="1"/>
  <c r="E73" i="3"/>
  <c r="F73" i="3" s="1"/>
  <c r="G73" i="3" s="1"/>
  <c r="H73" i="3" s="1"/>
  <c r="I73" i="3" s="1"/>
  <c r="M73" i="3" s="1"/>
  <c r="D74" i="3"/>
  <c r="K77" i="8" l="1"/>
  <c r="L77" i="8" s="1"/>
  <c r="D78" i="8"/>
  <c r="M72" i="8"/>
  <c r="E73" i="8"/>
  <c r="F73" i="8" s="1"/>
  <c r="G73" i="8" s="1"/>
  <c r="H73" i="8" s="1"/>
  <c r="I73" i="8" s="1"/>
  <c r="E74" i="3"/>
  <c r="F74" i="3" s="1"/>
  <c r="G74" i="3" s="1"/>
  <c r="H74" i="3" s="1"/>
  <c r="I74" i="3" s="1"/>
  <c r="M74" i="3" s="1"/>
  <c r="D75" i="3"/>
  <c r="K78" i="8" l="1"/>
  <c r="L78" i="8" s="1"/>
  <c r="D79" i="8"/>
  <c r="E74" i="8"/>
  <c r="F74" i="8" s="1"/>
  <c r="G74" i="8" s="1"/>
  <c r="H74" i="8" s="1"/>
  <c r="I74" i="8" s="1"/>
  <c r="M73" i="8"/>
  <c r="E75" i="3"/>
  <c r="F75" i="3" s="1"/>
  <c r="G75" i="3" s="1"/>
  <c r="H75" i="3" s="1"/>
  <c r="I75" i="3" s="1"/>
  <c r="M75" i="3" s="1"/>
  <c r="D76" i="3"/>
  <c r="K79" i="8" l="1"/>
  <c r="L79" i="8" s="1"/>
  <c r="D80" i="8"/>
  <c r="E75" i="8"/>
  <c r="F75" i="8" s="1"/>
  <c r="G75" i="8" s="1"/>
  <c r="H75" i="8" s="1"/>
  <c r="I75" i="8" s="1"/>
  <c r="M74" i="8"/>
  <c r="E76" i="3"/>
  <c r="F76" i="3" s="1"/>
  <c r="G76" i="3" s="1"/>
  <c r="H76" i="3" s="1"/>
  <c r="I76" i="3" s="1"/>
  <c r="M76" i="3" s="1"/>
  <c r="D77" i="3"/>
  <c r="D81" i="8" l="1"/>
  <c r="K80" i="8"/>
  <c r="L80" i="8" s="1"/>
  <c r="E76" i="8"/>
  <c r="F76" i="8" s="1"/>
  <c r="G76" i="8" s="1"/>
  <c r="H76" i="8" s="1"/>
  <c r="I76" i="8" s="1"/>
  <c r="M75" i="8"/>
  <c r="E77" i="3"/>
  <c r="F77" i="3" s="1"/>
  <c r="G77" i="3" s="1"/>
  <c r="H77" i="3" s="1"/>
  <c r="I77" i="3" s="1"/>
  <c r="M77" i="3" s="1"/>
  <c r="D78" i="3"/>
  <c r="M76" i="8" l="1"/>
  <c r="E77" i="8"/>
  <c r="F77" i="8" s="1"/>
  <c r="G77" i="8" s="1"/>
  <c r="H77" i="8" s="1"/>
  <c r="I77" i="8" s="1"/>
  <c r="D82" i="8"/>
  <c r="K81" i="8"/>
  <c r="L81" i="8" s="1"/>
  <c r="D79" i="3"/>
  <c r="E78" i="3"/>
  <c r="F78" i="3" s="1"/>
  <c r="G78" i="3" s="1"/>
  <c r="H78" i="3" s="1"/>
  <c r="I78" i="3" s="1"/>
  <c r="M78" i="3" s="1"/>
  <c r="M77" i="8" l="1"/>
  <c r="E78" i="8"/>
  <c r="F78" i="8" s="1"/>
  <c r="G78" i="8" s="1"/>
  <c r="H78" i="8" s="1"/>
  <c r="I78" i="8" s="1"/>
  <c r="K82" i="8"/>
  <c r="L82" i="8" s="1"/>
  <c r="D83" i="8"/>
  <c r="E79" i="3"/>
  <c r="F79" i="3" s="1"/>
  <c r="G79" i="3" s="1"/>
  <c r="H79" i="3" s="1"/>
  <c r="I79" i="3" s="1"/>
  <c r="M79" i="3" s="1"/>
  <c r="D80" i="3"/>
  <c r="E79" i="8" l="1"/>
  <c r="F79" i="8" s="1"/>
  <c r="G79" i="8" s="1"/>
  <c r="H79" i="8" s="1"/>
  <c r="I79" i="8" s="1"/>
  <c r="M78" i="8"/>
  <c r="K83" i="8"/>
  <c r="L83" i="8" s="1"/>
  <c r="D84" i="8"/>
  <c r="D81" i="3"/>
  <c r="E80" i="3"/>
  <c r="F80" i="3" s="1"/>
  <c r="G80" i="3" s="1"/>
  <c r="H80" i="3" s="1"/>
  <c r="I80" i="3" s="1"/>
  <c r="M80" i="3" s="1"/>
  <c r="D85" i="8" l="1"/>
  <c r="K84" i="8"/>
  <c r="L84" i="8" s="1"/>
  <c r="E80" i="8"/>
  <c r="F80" i="8" s="1"/>
  <c r="G80" i="8" s="1"/>
  <c r="H80" i="8" s="1"/>
  <c r="I80" i="8" s="1"/>
  <c r="M79" i="8"/>
  <c r="D82" i="3"/>
  <c r="E81" i="3"/>
  <c r="F81" i="3" s="1"/>
  <c r="G81" i="3" s="1"/>
  <c r="H81" i="3" s="1"/>
  <c r="I81" i="3" s="1"/>
  <c r="M81" i="3" s="1"/>
  <c r="M80" i="8" l="1"/>
  <c r="E81" i="8"/>
  <c r="F81" i="8" s="1"/>
  <c r="G81" i="8" s="1"/>
  <c r="H81" i="8" s="1"/>
  <c r="I81" i="8" s="1"/>
  <c r="K85" i="8"/>
  <c r="L85" i="8" s="1"/>
  <c r="D86" i="8"/>
  <c r="D83" i="3"/>
  <c r="E82" i="3"/>
  <c r="F82" i="3" s="1"/>
  <c r="G82" i="3" s="1"/>
  <c r="H82" i="3" s="1"/>
  <c r="I82" i="3" s="1"/>
  <c r="M82" i="3" s="1"/>
  <c r="K86" i="8" l="1"/>
  <c r="L86" i="8" s="1"/>
  <c r="D87" i="8"/>
  <c r="M81" i="8"/>
  <c r="E82" i="8"/>
  <c r="F82" i="8" s="1"/>
  <c r="G82" i="8" s="1"/>
  <c r="H82" i="8" s="1"/>
  <c r="I82" i="8" s="1"/>
  <c r="E83" i="3"/>
  <c r="F83" i="3" s="1"/>
  <c r="G83" i="3" s="1"/>
  <c r="H83" i="3" s="1"/>
  <c r="I83" i="3" s="1"/>
  <c r="M83" i="3" s="1"/>
  <c r="D84" i="3"/>
  <c r="E83" i="8" l="1"/>
  <c r="F83" i="8" s="1"/>
  <c r="G83" i="8" s="1"/>
  <c r="H83" i="8" s="1"/>
  <c r="I83" i="8" s="1"/>
  <c r="M82" i="8"/>
  <c r="K87" i="8"/>
  <c r="L87" i="8" s="1"/>
  <c r="D88" i="8"/>
  <c r="D85" i="3"/>
  <c r="E84" i="3"/>
  <c r="F84" i="3" s="1"/>
  <c r="G84" i="3" s="1"/>
  <c r="H84" i="3" s="1"/>
  <c r="I84" i="3" s="1"/>
  <c r="M84" i="3" s="1"/>
  <c r="D89" i="8" l="1"/>
  <c r="K88" i="8"/>
  <c r="L88" i="8" s="1"/>
  <c r="E84" i="8"/>
  <c r="F84" i="8" s="1"/>
  <c r="G84" i="8" s="1"/>
  <c r="H84" i="8" s="1"/>
  <c r="I84" i="8" s="1"/>
  <c r="M83" i="8"/>
  <c r="D86" i="3"/>
  <c r="E85" i="3"/>
  <c r="F85" i="3" s="1"/>
  <c r="G85" i="3" s="1"/>
  <c r="H85" i="3" s="1"/>
  <c r="I85" i="3" s="1"/>
  <c r="M85" i="3" s="1"/>
  <c r="M84" i="8" l="1"/>
  <c r="E85" i="8"/>
  <c r="F85" i="8" s="1"/>
  <c r="G85" i="8" s="1"/>
  <c r="H85" i="8" s="1"/>
  <c r="I85" i="8" s="1"/>
  <c r="K89" i="8"/>
  <c r="L89" i="8" s="1"/>
  <c r="D90" i="8"/>
  <c r="E86" i="3"/>
  <c r="F86" i="3" s="1"/>
  <c r="G86" i="3" s="1"/>
  <c r="H86" i="3" s="1"/>
  <c r="I86" i="3" s="1"/>
  <c r="M86" i="3" s="1"/>
  <c r="D87" i="3"/>
  <c r="M85" i="8" l="1"/>
  <c r="E86" i="8"/>
  <c r="F86" i="8" s="1"/>
  <c r="G86" i="8" s="1"/>
  <c r="H86" i="8" s="1"/>
  <c r="I86" i="8" s="1"/>
  <c r="D91" i="8"/>
  <c r="K90" i="8"/>
  <c r="L90" i="8" s="1"/>
  <c r="D88" i="3"/>
  <c r="E87" i="3"/>
  <c r="F87" i="3" s="1"/>
  <c r="G87" i="3" s="1"/>
  <c r="H87" i="3" s="1"/>
  <c r="I87" i="3" s="1"/>
  <c r="M87" i="3" s="1"/>
  <c r="K91" i="8" l="1"/>
  <c r="L91" i="8" s="1"/>
  <c r="D92" i="8"/>
  <c r="E87" i="8"/>
  <c r="F87" i="8" s="1"/>
  <c r="G87" i="8" s="1"/>
  <c r="H87" i="8" s="1"/>
  <c r="I87" i="8" s="1"/>
  <c r="M86" i="8"/>
  <c r="D89" i="3"/>
  <c r="E88" i="3"/>
  <c r="F88" i="3" s="1"/>
  <c r="G88" i="3" s="1"/>
  <c r="H88" i="3" s="1"/>
  <c r="I88" i="3" s="1"/>
  <c r="M88" i="3" s="1"/>
  <c r="D93" i="8" l="1"/>
  <c r="K92" i="8"/>
  <c r="L92" i="8" s="1"/>
  <c r="E88" i="8"/>
  <c r="F88" i="8" s="1"/>
  <c r="G88" i="8" s="1"/>
  <c r="H88" i="8" s="1"/>
  <c r="I88" i="8" s="1"/>
  <c r="M87" i="8"/>
  <c r="D90" i="3"/>
  <c r="E89" i="3"/>
  <c r="F89" i="3" s="1"/>
  <c r="G89" i="3" s="1"/>
  <c r="H89" i="3" s="1"/>
  <c r="I89" i="3" s="1"/>
  <c r="M89" i="3" s="1"/>
  <c r="M88" i="8" l="1"/>
  <c r="E89" i="8"/>
  <c r="F89" i="8" s="1"/>
  <c r="G89" i="8" s="1"/>
  <c r="H89" i="8" s="1"/>
  <c r="I89" i="8" s="1"/>
  <c r="K93" i="8"/>
  <c r="L93" i="8" s="1"/>
  <c r="D94" i="8"/>
  <c r="D91" i="3"/>
  <c r="E90" i="3"/>
  <c r="F90" i="3" s="1"/>
  <c r="G90" i="3" s="1"/>
  <c r="H90" i="3" s="1"/>
  <c r="I90" i="3" s="1"/>
  <c r="M90" i="3" s="1"/>
  <c r="D95" i="8" l="1"/>
  <c r="K94" i="8"/>
  <c r="L94" i="8" s="1"/>
  <c r="E90" i="8"/>
  <c r="F90" i="8" s="1"/>
  <c r="G90" i="8" s="1"/>
  <c r="H90" i="8" s="1"/>
  <c r="I90" i="8" s="1"/>
  <c r="M89" i="8"/>
  <c r="E91" i="3"/>
  <c r="F91" i="3" s="1"/>
  <c r="G91" i="3" s="1"/>
  <c r="H91" i="3" s="1"/>
  <c r="I91" i="3" s="1"/>
  <c r="M91" i="3" s="1"/>
  <c r="D92" i="3"/>
  <c r="E91" i="8" l="1"/>
  <c r="F91" i="8" s="1"/>
  <c r="G91" i="8" s="1"/>
  <c r="H91" i="8" s="1"/>
  <c r="I91" i="8" s="1"/>
  <c r="M90" i="8"/>
  <c r="D96" i="8"/>
  <c r="K95" i="8"/>
  <c r="L95" i="8" s="1"/>
  <c r="D93" i="3"/>
  <c r="E92" i="3"/>
  <c r="F92" i="3" s="1"/>
  <c r="G92" i="3" s="1"/>
  <c r="H92" i="3" s="1"/>
  <c r="I92" i="3" s="1"/>
  <c r="M92" i="3" s="1"/>
  <c r="D97" i="8" l="1"/>
  <c r="K96" i="8"/>
  <c r="L96" i="8" s="1"/>
  <c r="M91" i="8"/>
  <c r="E92" i="8"/>
  <c r="F92" i="8" s="1"/>
  <c r="G92" i="8" s="1"/>
  <c r="H92" i="8" s="1"/>
  <c r="I92" i="8" s="1"/>
  <c r="E93" i="3"/>
  <c r="F93" i="3" s="1"/>
  <c r="G93" i="3" s="1"/>
  <c r="H93" i="3" s="1"/>
  <c r="I93" i="3" s="1"/>
  <c r="M93" i="3" s="1"/>
  <c r="D94" i="3"/>
  <c r="M92" i="8" l="1"/>
  <c r="E93" i="8"/>
  <c r="F93" i="8" s="1"/>
  <c r="G93" i="8" s="1"/>
  <c r="H93" i="8" s="1"/>
  <c r="I93" i="8" s="1"/>
  <c r="K97" i="8"/>
  <c r="L97" i="8" s="1"/>
  <c r="D98" i="8"/>
  <c r="D95" i="3"/>
  <c r="E94" i="3"/>
  <c r="F94" i="3" s="1"/>
  <c r="G94" i="3" s="1"/>
  <c r="H94" i="3" s="1"/>
  <c r="I94" i="3" s="1"/>
  <c r="M94" i="3" s="1"/>
  <c r="D99" i="8" l="1"/>
  <c r="K98" i="8"/>
  <c r="L98" i="8" s="1"/>
  <c r="E94" i="8"/>
  <c r="F94" i="8" s="1"/>
  <c r="G94" i="8" s="1"/>
  <c r="H94" i="8" s="1"/>
  <c r="I94" i="8" s="1"/>
  <c r="M93" i="8"/>
  <c r="E95" i="3"/>
  <c r="F95" i="3" s="1"/>
  <c r="G95" i="3" s="1"/>
  <c r="H95" i="3" s="1"/>
  <c r="I95" i="3" s="1"/>
  <c r="M95" i="3" s="1"/>
  <c r="D96" i="3"/>
  <c r="E95" i="8" l="1"/>
  <c r="F95" i="8" s="1"/>
  <c r="G95" i="8" s="1"/>
  <c r="H95" i="8" s="1"/>
  <c r="I95" i="8" s="1"/>
  <c r="M94" i="8"/>
  <c r="D100" i="8"/>
  <c r="K99" i="8"/>
  <c r="L99" i="8" s="1"/>
  <c r="D97" i="3"/>
  <c r="E96" i="3"/>
  <c r="F96" i="3" s="1"/>
  <c r="G96" i="3" s="1"/>
  <c r="H96" i="3" s="1"/>
  <c r="I96" i="3" s="1"/>
  <c r="M96" i="3" s="1"/>
  <c r="K100" i="8" l="1"/>
  <c r="L100" i="8" s="1"/>
  <c r="D101" i="8"/>
  <c r="M95" i="8"/>
  <c r="E96" i="8"/>
  <c r="F96" i="8" s="1"/>
  <c r="G96" i="8" s="1"/>
  <c r="H96" i="8" s="1"/>
  <c r="I96" i="8" s="1"/>
  <c r="D98" i="3"/>
  <c r="E97" i="3"/>
  <c r="F97" i="3" s="1"/>
  <c r="G97" i="3" s="1"/>
  <c r="H97" i="3" s="1"/>
  <c r="I97" i="3" s="1"/>
  <c r="M97" i="3" s="1"/>
  <c r="E97" i="8" l="1"/>
  <c r="F97" i="8" s="1"/>
  <c r="G97" i="8" s="1"/>
  <c r="H97" i="8" s="1"/>
  <c r="I97" i="8" s="1"/>
  <c r="M96" i="8"/>
  <c r="K101" i="8"/>
  <c r="L101" i="8" s="1"/>
  <c r="D102" i="8"/>
  <c r="E98" i="3"/>
  <c r="F98" i="3" s="1"/>
  <c r="G98" i="3" s="1"/>
  <c r="H98" i="3" s="1"/>
  <c r="I98" i="3" s="1"/>
  <c r="M98" i="3" s="1"/>
  <c r="D99" i="3"/>
  <c r="D103" i="8" l="1"/>
  <c r="K102" i="8"/>
  <c r="L102" i="8" s="1"/>
  <c r="E98" i="8"/>
  <c r="F98" i="8" s="1"/>
  <c r="G98" i="8" s="1"/>
  <c r="H98" i="8" s="1"/>
  <c r="I98" i="8" s="1"/>
  <c r="M97" i="8"/>
  <c r="D100" i="3"/>
  <c r="E99" i="3"/>
  <c r="F99" i="3" s="1"/>
  <c r="G99" i="3" s="1"/>
  <c r="H99" i="3" s="1"/>
  <c r="I99" i="3" s="1"/>
  <c r="M99" i="3" s="1"/>
  <c r="M98" i="8" l="1"/>
  <c r="E99" i="8"/>
  <c r="F99" i="8" s="1"/>
  <c r="G99" i="8" s="1"/>
  <c r="H99" i="8" s="1"/>
  <c r="I99" i="8" s="1"/>
  <c r="K103" i="8"/>
  <c r="L103" i="8" s="1"/>
  <c r="D104" i="8"/>
  <c r="E100" i="3"/>
  <c r="F100" i="3" s="1"/>
  <c r="G100" i="3" s="1"/>
  <c r="H100" i="3" s="1"/>
  <c r="I100" i="3" s="1"/>
  <c r="M100" i="3" s="1"/>
  <c r="D101" i="3"/>
  <c r="K104" i="8" l="1"/>
  <c r="L104" i="8" s="1"/>
  <c r="D105" i="8"/>
  <c r="M99" i="8"/>
  <c r="E100" i="8"/>
  <c r="F100" i="8" s="1"/>
  <c r="G100" i="8" s="1"/>
  <c r="H100" i="8" s="1"/>
  <c r="I100" i="8" s="1"/>
  <c r="D102" i="3"/>
  <c r="E101" i="3"/>
  <c r="F101" i="3" s="1"/>
  <c r="G101" i="3" s="1"/>
  <c r="H101" i="3" s="1"/>
  <c r="I101" i="3" s="1"/>
  <c r="M101" i="3" s="1"/>
  <c r="E101" i="8" l="1"/>
  <c r="F101" i="8" s="1"/>
  <c r="G101" i="8" s="1"/>
  <c r="H101" i="8" s="1"/>
  <c r="I101" i="8" s="1"/>
  <c r="M100" i="8"/>
  <c r="K105" i="8"/>
  <c r="L105" i="8" s="1"/>
  <c r="D106" i="8"/>
  <c r="E102" i="3"/>
  <c r="F102" i="3" s="1"/>
  <c r="G102" i="3" s="1"/>
  <c r="H102" i="3" s="1"/>
  <c r="I102" i="3" s="1"/>
  <c r="M102" i="3" s="1"/>
  <c r="D103" i="3"/>
  <c r="D107" i="8" l="1"/>
  <c r="K106" i="8"/>
  <c r="L106" i="8" s="1"/>
  <c r="E102" i="8"/>
  <c r="F102" i="8" s="1"/>
  <c r="G102" i="8" s="1"/>
  <c r="H102" i="8" s="1"/>
  <c r="I102" i="8" s="1"/>
  <c r="M101" i="8"/>
  <c r="D104" i="3"/>
  <c r="E103" i="3"/>
  <c r="F103" i="3" s="1"/>
  <c r="G103" i="3" s="1"/>
  <c r="H103" i="3" s="1"/>
  <c r="I103" i="3" s="1"/>
  <c r="M103" i="3" s="1"/>
  <c r="E103" i="8" l="1"/>
  <c r="F103" i="8" s="1"/>
  <c r="G103" i="8" s="1"/>
  <c r="H103" i="8" s="1"/>
  <c r="I103" i="8" s="1"/>
  <c r="M102" i="8"/>
  <c r="K107" i="8"/>
  <c r="L107" i="8" s="1"/>
  <c r="D108" i="8"/>
  <c r="D105" i="3"/>
  <c r="E104" i="3"/>
  <c r="F104" i="3" s="1"/>
  <c r="G104" i="3" s="1"/>
  <c r="H104" i="3" s="1"/>
  <c r="I104" i="3" s="1"/>
  <c r="M104" i="3" s="1"/>
  <c r="D109" i="8" l="1"/>
  <c r="K108" i="8"/>
  <c r="L108" i="8" s="1"/>
  <c r="M103" i="8"/>
  <c r="E104" i="8"/>
  <c r="F104" i="8" s="1"/>
  <c r="G104" i="8" s="1"/>
  <c r="H104" i="8" s="1"/>
  <c r="I104" i="8" s="1"/>
  <c r="D106" i="3"/>
  <c r="E105" i="3"/>
  <c r="F105" i="3" s="1"/>
  <c r="G105" i="3" s="1"/>
  <c r="H105" i="3" s="1"/>
  <c r="I105" i="3" s="1"/>
  <c r="M105" i="3" s="1"/>
  <c r="M104" i="8" l="1"/>
  <c r="E105" i="8"/>
  <c r="F105" i="8" s="1"/>
  <c r="G105" i="8" s="1"/>
  <c r="H105" i="8" s="1"/>
  <c r="I105" i="8" s="1"/>
  <c r="K109" i="8"/>
  <c r="L109" i="8" s="1"/>
  <c r="D110" i="8"/>
  <c r="E106" i="3"/>
  <c r="F106" i="3" s="1"/>
  <c r="G106" i="3" s="1"/>
  <c r="H106" i="3" s="1"/>
  <c r="I106" i="3" s="1"/>
  <c r="M106" i="3" s="1"/>
  <c r="D107" i="3"/>
  <c r="E106" i="8" l="1"/>
  <c r="F106" i="8" s="1"/>
  <c r="G106" i="8" s="1"/>
  <c r="H106" i="8" s="1"/>
  <c r="I106" i="8" s="1"/>
  <c r="M105" i="8"/>
  <c r="D111" i="8"/>
  <c r="K110" i="8"/>
  <c r="L110" i="8" s="1"/>
  <c r="D108" i="3"/>
  <c r="E107" i="3"/>
  <c r="F107" i="3" s="1"/>
  <c r="G107" i="3" s="1"/>
  <c r="H107" i="3" s="1"/>
  <c r="I107" i="3" s="1"/>
  <c r="M107" i="3" s="1"/>
  <c r="D112" i="8" l="1"/>
  <c r="K111" i="8"/>
  <c r="L111" i="8" s="1"/>
  <c r="E107" i="8"/>
  <c r="F107" i="8" s="1"/>
  <c r="G107" i="8" s="1"/>
  <c r="H107" i="8" s="1"/>
  <c r="I107" i="8" s="1"/>
  <c r="M106" i="8"/>
  <c r="E108" i="3"/>
  <c r="F108" i="3" s="1"/>
  <c r="G108" i="3" s="1"/>
  <c r="H108" i="3" s="1"/>
  <c r="I108" i="3" s="1"/>
  <c r="M108" i="3" s="1"/>
  <c r="D109" i="3"/>
  <c r="M107" i="8" l="1"/>
  <c r="E108" i="8"/>
  <c r="F108" i="8" s="1"/>
  <c r="G108" i="8" s="1"/>
  <c r="H108" i="8" s="1"/>
  <c r="I108" i="8" s="1"/>
  <c r="D113" i="8"/>
  <c r="K112" i="8"/>
  <c r="L112" i="8" s="1"/>
  <c r="E109" i="3"/>
  <c r="F109" i="3" s="1"/>
  <c r="G109" i="3" s="1"/>
  <c r="H109" i="3" s="1"/>
  <c r="I109" i="3" s="1"/>
  <c r="M109" i="3" s="1"/>
  <c r="D110" i="3"/>
  <c r="K113" i="8" l="1"/>
  <c r="L113" i="8" s="1"/>
  <c r="D114" i="8"/>
  <c r="M108" i="8"/>
  <c r="E109" i="8"/>
  <c r="F109" i="8" s="1"/>
  <c r="G109" i="8" s="1"/>
  <c r="H109" i="8" s="1"/>
  <c r="I109" i="8" s="1"/>
  <c r="D111" i="3"/>
  <c r="E110" i="3"/>
  <c r="F110" i="3" s="1"/>
  <c r="G110" i="3" s="1"/>
  <c r="H110" i="3" s="1"/>
  <c r="I110" i="3" s="1"/>
  <c r="M110" i="3" s="1"/>
  <c r="E110" i="8" l="1"/>
  <c r="F110" i="8" s="1"/>
  <c r="G110" i="8" s="1"/>
  <c r="H110" i="8" s="1"/>
  <c r="I110" i="8" s="1"/>
  <c r="M109" i="8"/>
  <c r="D115" i="8"/>
  <c r="K114" i="8"/>
  <c r="L114" i="8" s="1"/>
  <c r="E111" i="3"/>
  <c r="F111" i="3" s="1"/>
  <c r="G111" i="3" s="1"/>
  <c r="H111" i="3" s="1"/>
  <c r="I111" i="3" s="1"/>
  <c r="M111" i="3" s="1"/>
  <c r="D112" i="3"/>
  <c r="D116" i="8" l="1"/>
  <c r="K115" i="8"/>
  <c r="L115" i="8" s="1"/>
  <c r="E111" i="8"/>
  <c r="F111" i="8" s="1"/>
  <c r="G111" i="8" s="1"/>
  <c r="H111" i="8" s="1"/>
  <c r="I111" i="8" s="1"/>
  <c r="M110" i="8"/>
  <c r="E112" i="3"/>
  <c r="F112" i="3" s="1"/>
  <c r="G112" i="3" s="1"/>
  <c r="H112" i="3" s="1"/>
  <c r="I112" i="3" s="1"/>
  <c r="M112" i="3" s="1"/>
  <c r="D113" i="3"/>
  <c r="M111" i="8" l="1"/>
  <c r="E112" i="8"/>
  <c r="F112" i="8" s="1"/>
  <c r="G112" i="8" s="1"/>
  <c r="H112" i="8" s="1"/>
  <c r="I112" i="8" s="1"/>
  <c r="K116" i="8"/>
  <c r="L116" i="8" s="1"/>
  <c r="D117" i="8"/>
  <c r="D114" i="3"/>
  <c r="E113" i="3"/>
  <c r="F113" i="3" s="1"/>
  <c r="G113" i="3" s="1"/>
  <c r="H113" i="3" s="1"/>
  <c r="I113" i="3" s="1"/>
  <c r="M113" i="3" s="1"/>
  <c r="E113" i="8" l="1"/>
  <c r="F113" i="8" s="1"/>
  <c r="G113" i="8" s="1"/>
  <c r="H113" i="8" s="1"/>
  <c r="I113" i="8" s="1"/>
  <c r="M112" i="8"/>
  <c r="K117" i="8"/>
  <c r="L117" i="8" s="1"/>
  <c r="D118" i="8"/>
  <c r="E114" i="3"/>
  <c r="F114" i="3" s="1"/>
  <c r="G114" i="3" s="1"/>
  <c r="H114" i="3" s="1"/>
  <c r="I114" i="3" s="1"/>
  <c r="M114" i="3" s="1"/>
  <c r="D115" i="3"/>
  <c r="D119" i="8" l="1"/>
  <c r="K118" i="8"/>
  <c r="L118" i="8" s="1"/>
  <c r="E114" i="8"/>
  <c r="F114" i="8" s="1"/>
  <c r="G114" i="8" s="1"/>
  <c r="H114" i="8" s="1"/>
  <c r="I114" i="8" s="1"/>
  <c r="M113" i="8"/>
  <c r="E115" i="3"/>
  <c r="F115" i="3" s="1"/>
  <c r="G115" i="3" s="1"/>
  <c r="H115" i="3" s="1"/>
  <c r="I115" i="3" s="1"/>
  <c r="M115" i="3" s="1"/>
  <c r="D116" i="3"/>
  <c r="M114" i="8" l="1"/>
  <c r="E115" i="8"/>
  <c r="F115" i="8" s="1"/>
  <c r="G115" i="8" s="1"/>
  <c r="H115" i="8" s="1"/>
  <c r="I115" i="8" s="1"/>
  <c r="K119" i="8"/>
  <c r="L119" i="8" s="1"/>
  <c r="D120" i="8"/>
  <c r="D117" i="3"/>
  <c r="E116" i="3"/>
  <c r="F116" i="3" s="1"/>
  <c r="G116" i="3" s="1"/>
  <c r="H116" i="3" s="1"/>
  <c r="I116" i="3" s="1"/>
  <c r="M116" i="3" s="1"/>
  <c r="K120" i="8" l="1"/>
  <c r="L120" i="8" s="1"/>
  <c r="D121" i="8"/>
  <c r="M115" i="8"/>
  <c r="E116" i="8"/>
  <c r="F116" i="8" s="1"/>
  <c r="G116" i="8" s="1"/>
  <c r="H116" i="8" s="1"/>
  <c r="I116" i="8" s="1"/>
  <c r="D118" i="3"/>
  <c r="E117" i="3"/>
  <c r="F117" i="3" s="1"/>
  <c r="G117" i="3" s="1"/>
  <c r="H117" i="3" s="1"/>
  <c r="I117" i="3" s="1"/>
  <c r="M117" i="3" s="1"/>
  <c r="E117" i="8" l="1"/>
  <c r="F117" i="8" s="1"/>
  <c r="G117" i="8" s="1"/>
  <c r="H117" i="8" s="1"/>
  <c r="I117" i="8" s="1"/>
  <c r="M116" i="8"/>
  <c r="K121" i="8"/>
  <c r="L121" i="8" s="1"/>
  <c r="D122" i="8"/>
  <c r="E118" i="3"/>
  <c r="F118" i="3" s="1"/>
  <c r="G118" i="3" s="1"/>
  <c r="H118" i="3" s="1"/>
  <c r="I118" i="3" s="1"/>
  <c r="M118" i="3" s="1"/>
  <c r="D119" i="3"/>
  <c r="K122" i="8" l="1"/>
  <c r="L122" i="8" s="1"/>
  <c r="D123" i="8"/>
  <c r="E118" i="8"/>
  <c r="F118" i="8" s="1"/>
  <c r="G118" i="8" s="1"/>
  <c r="H118" i="8" s="1"/>
  <c r="I118" i="8" s="1"/>
  <c r="M117" i="8"/>
  <c r="D120" i="3"/>
  <c r="E119" i="3"/>
  <c r="F119" i="3" s="1"/>
  <c r="G119" i="3" s="1"/>
  <c r="H119" i="3" s="1"/>
  <c r="I119" i="3" s="1"/>
  <c r="M119" i="3" s="1"/>
  <c r="E119" i="8" l="1"/>
  <c r="F119" i="8" s="1"/>
  <c r="G119" i="8" s="1"/>
  <c r="H119" i="8" s="1"/>
  <c r="I119" i="8" s="1"/>
  <c r="M118" i="8"/>
  <c r="D124" i="8"/>
  <c r="K123" i="8"/>
  <c r="L123" i="8" s="1"/>
  <c r="E120" i="3"/>
  <c r="F120" i="3" s="1"/>
  <c r="G120" i="3" s="1"/>
  <c r="H120" i="3" s="1"/>
  <c r="I120" i="3" s="1"/>
  <c r="M120" i="3" s="1"/>
  <c r="D121" i="3"/>
  <c r="D125" i="8" l="1"/>
  <c r="K124" i="8"/>
  <c r="L124" i="8" s="1"/>
  <c r="M119" i="8"/>
  <c r="E120" i="8"/>
  <c r="F120" i="8" s="1"/>
  <c r="G120" i="8" s="1"/>
  <c r="H120" i="8" s="1"/>
  <c r="I120" i="8" s="1"/>
  <c r="E121" i="3"/>
  <c r="F121" i="3" s="1"/>
  <c r="G121" i="3" s="1"/>
  <c r="H121" i="3" s="1"/>
  <c r="I121" i="3" s="1"/>
  <c r="M121" i="3" s="1"/>
  <c r="D122" i="3"/>
  <c r="M120" i="8" l="1"/>
  <c r="E121" i="8"/>
  <c r="F121" i="8" s="1"/>
  <c r="G121" i="8" s="1"/>
  <c r="H121" i="8" s="1"/>
  <c r="I121" i="8" s="1"/>
  <c r="K125" i="8"/>
  <c r="L125" i="8" s="1"/>
  <c r="D126" i="8"/>
  <c r="D123" i="3"/>
  <c r="E122" i="3"/>
  <c r="F122" i="3" s="1"/>
  <c r="G122" i="3" s="1"/>
  <c r="H122" i="3" s="1"/>
  <c r="I122" i="3" s="1"/>
  <c r="M122" i="3" s="1"/>
  <c r="K126" i="8" l="1"/>
  <c r="L126" i="8" s="1"/>
  <c r="D127" i="8"/>
  <c r="E122" i="8"/>
  <c r="F122" i="8" s="1"/>
  <c r="G122" i="8" s="1"/>
  <c r="H122" i="8" s="1"/>
  <c r="I122" i="8" s="1"/>
  <c r="M121" i="8"/>
  <c r="E123" i="3"/>
  <c r="F123" i="3" s="1"/>
  <c r="G123" i="3" s="1"/>
  <c r="H123" i="3" s="1"/>
  <c r="I123" i="3" s="1"/>
  <c r="M123" i="3" s="1"/>
  <c r="D124" i="3"/>
  <c r="D128" i="8" l="1"/>
  <c r="K127" i="8"/>
  <c r="L127" i="8" s="1"/>
  <c r="E123" i="8"/>
  <c r="F123" i="8" s="1"/>
  <c r="G123" i="8" s="1"/>
  <c r="H123" i="8" s="1"/>
  <c r="I123" i="8" s="1"/>
  <c r="M122" i="8"/>
  <c r="E124" i="3"/>
  <c r="F124" i="3" s="1"/>
  <c r="G124" i="3" s="1"/>
  <c r="H124" i="3" s="1"/>
  <c r="I124" i="3" s="1"/>
  <c r="M124" i="3" s="1"/>
  <c r="D125" i="3"/>
  <c r="M123" i="8" l="1"/>
  <c r="E124" i="8"/>
  <c r="F124" i="8" s="1"/>
  <c r="G124" i="8" s="1"/>
  <c r="H124" i="8" s="1"/>
  <c r="I124" i="8" s="1"/>
  <c r="D129" i="8"/>
  <c r="K128" i="8"/>
  <c r="L128" i="8" s="1"/>
  <c r="D126" i="3"/>
  <c r="E125" i="3"/>
  <c r="F125" i="3" s="1"/>
  <c r="G125" i="3" s="1"/>
  <c r="H125" i="3" s="1"/>
  <c r="I125" i="3" s="1"/>
  <c r="M125" i="3" s="1"/>
  <c r="M124" i="8" l="1"/>
  <c r="E125" i="8"/>
  <c r="F125" i="8" s="1"/>
  <c r="G125" i="8" s="1"/>
  <c r="H125" i="8" s="1"/>
  <c r="I125" i="8" s="1"/>
  <c r="K129" i="8"/>
  <c r="L129" i="8" s="1"/>
  <c r="D130" i="8"/>
  <c r="E126" i="3"/>
  <c r="F126" i="3" s="1"/>
  <c r="G126" i="3" s="1"/>
  <c r="H126" i="3" s="1"/>
  <c r="I126" i="3" s="1"/>
  <c r="M126" i="3" s="1"/>
  <c r="D127" i="3"/>
  <c r="E126" i="8" l="1"/>
  <c r="F126" i="8" s="1"/>
  <c r="G126" i="8" s="1"/>
  <c r="H126" i="8" s="1"/>
  <c r="I126" i="8" s="1"/>
  <c r="M125" i="8"/>
  <c r="K130" i="8"/>
  <c r="L130" i="8" s="1"/>
  <c r="D131" i="8"/>
  <c r="D128" i="3"/>
  <c r="E127" i="3"/>
  <c r="F127" i="3" s="1"/>
  <c r="G127" i="3" s="1"/>
  <c r="H127" i="3" s="1"/>
  <c r="I127" i="3" s="1"/>
  <c r="M127" i="3" s="1"/>
  <c r="D132" i="8" l="1"/>
  <c r="K131" i="8"/>
  <c r="L131" i="8" s="1"/>
  <c r="E127" i="8"/>
  <c r="F127" i="8" s="1"/>
  <c r="G127" i="8" s="1"/>
  <c r="H127" i="8" s="1"/>
  <c r="I127" i="8" s="1"/>
  <c r="M126" i="8"/>
  <c r="E128" i="3"/>
  <c r="F128" i="3" s="1"/>
  <c r="G128" i="3" s="1"/>
  <c r="H128" i="3" s="1"/>
  <c r="I128" i="3" s="1"/>
  <c r="M128" i="3" s="1"/>
  <c r="D129" i="3"/>
  <c r="M127" i="8" l="1"/>
  <c r="E128" i="8"/>
  <c r="F128" i="8" s="1"/>
  <c r="G128" i="8" s="1"/>
  <c r="H128" i="8" s="1"/>
  <c r="I128" i="8" s="1"/>
  <c r="D133" i="8"/>
  <c r="K132" i="8"/>
  <c r="L132" i="8" s="1"/>
  <c r="D130" i="3"/>
  <c r="E129" i="3"/>
  <c r="F129" i="3" s="1"/>
  <c r="G129" i="3" s="1"/>
  <c r="H129" i="3" s="1"/>
  <c r="I129" i="3" s="1"/>
  <c r="M129" i="3" s="1"/>
  <c r="M128" i="8" l="1"/>
  <c r="E129" i="8"/>
  <c r="F129" i="8" s="1"/>
  <c r="G129" i="8" s="1"/>
  <c r="H129" i="8" s="1"/>
  <c r="I129" i="8" s="1"/>
  <c r="K133" i="8"/>
  <c r="L133" i="8" s="1"/>
  <c r="D134" i="8"/>
  <c r="E130" i="3"/>
  <c r="F130" i="3" s="1"/>
  <c r="G130" i="3" s="1"/>
  <c r="H130" i="3" s="1"/>
  <c r="I130" i="3" s="1"/>
  <c r="M130" i="3" s="1"/>
  <c r="D131" i="3"/>
  <c r="E130" i="8" l="1"/>
  <c r="F130" i="8" s="1"/>
  <c r="G130" i="8" s="1"/>
  <c r="H130" i="8" s="1"/>
  <c r="I130" i="8" s="1"/>
  <c r="M129" i="8"/>
  <c r="K134" i="8"/>
  <c r="L134" i="8" s="1"/>
  <c r="D135" i="8"/>
  <c r="D132" i="3"/>
  <c r="E131" i="3"/>
  <c r="F131" i="3" s="1"/>
  <c r="G131" i="3" s="1"/>
  <c r="H131" i="3" s="1"/>
  <c r="I131" i="3" s="1"/>
  <c r="M131" i="3" s="1"/>
  <c r="D136" i="8" l="1"/>
  <c r="K135" i="8"/>
  <c r="L135" i="8" s="1"/>
  <c r="E131" i="8"/>
  <c r="F131" i="8" s="1"/>
  <c r="G131" i="8" s="1"/>
  <c r="H131" i="8" s="1"/>
  <c r="I131" i="8" s="1"/>
  <c r="M130" i="8"/>
  <c r="E132" i="3"/>
  <c r="F132" i="3" s="1"/>
  <c r="G132" i="3" s="1"/>
  <c r="H132" i="3" s="1"/>
  <c r="I132" i="3" s="1"/>
  <c r="M132" i="3" s="1"/>
  <c r="D133" i="3"/>
  <c r="M131" i="8" l="1"/>
  <c r="E132" i="8"/>
  <c r="F132" i="8" s="1"/>
  <c r="G132" i="8" s="1"/>
  <c r="H132" i="8" s="1"/>
  <c r="I132" i="8" s="1"/>
  <c r="D137" i="8"/>
  <c r="K136" i="8"/>
  <c r="L136" i="8" s="1"/>
  <c r="E133" i="3"/>
  <c r="F133" i="3" s="1"/>
  <c r="G133" i="3" s="1"/>
  <c r="H133" i="3" s="1"/>
  <c r="I133" i="3" s="1"/>
  <c r="M133" i="3" s="1"/>
  <c r="D134" i="3"/>
  <c r="M132" i="8" l="1"/>
  <c r="E133" i="8"/>
  <c r="F133" i="8" s="1"/>
  <c r="G133" i="8" s="1"/>
  <c r="H133" i="8" s="1"/>
  <c r="I133" i="8" s="1"/>
  <c r="K137" i="8"/>
  <c r="L137" i="8" s="1"/>
  <c r="D138" i="8"/>
  <c r="D135" i="3"/>
  <c r="E134" i="3"/>
  <c r="F134" i="3" s="1"/>
  <c r="G134" i="3" s="1"/>
  <c r="H134" i="3" s="1"/>
  <c r="I134" i="3" s="1"/>
  <c r="M134" i="3" s="1"/>
  <c r="K138" i="8" l="1"/>
  <c r="L138" i="8" s="1"/>
  <c r="D139" i="8"/>
  <c r="E134" i="8"/>
  <c r="F134" i="8" s="1"/>
  <c r="G134" i="8" s="1"/>
  <c r="H134" i="8" s="1"/>
  <c r="I134" i="8" s="1"/>
  <c r="M133" i="8"/>
  <c r="E135" i="3"/>
  <c r="F135" i="3" s="1"/>
  <c r="G135" i="3" s="1"/>
  <c r="H135" i="3" s="1"/>
  <c r="I135" i="3" s="1"/>
  <c r="M135" i="3" s="1"/>
  <c r="D136" i="3"/>
  <c r="E135" i="8" l="1"/>
  <c r="F135" i="8" s="1"/>
  <c r="G135" i="8" s="1"/>
  <c r="H135" i="8" s="1"/>
  <c r="I135" i="8" s="1"/>
  <c r="M134" i="8"/>
  <c r="D140" i="8"/>
  <c r="K139" i="8"/>
  <c r="L139" i="8" s="1"/>
  <c r="E136" i="3"/>
  <c r="F136" i="3" s="1"/>
  <c r="G136" i="3" s="1"/>
  <c r="H136" i="3" s="1"/>
  <c r="I136" i="3" s="1"/>
  <c r="M136" i="3" s="1"/>
  <c r="D137" i="3"/>
  <c r="D141" i="8" l="1"/>
  <c r="K140" i="8"/>
  <c r="L140" i="8" s="1"/>
  <c r="M135" i="8"/>
  <c r="E136" i="8"/>
  <c r="F136" i="8" s="1"/>
  <c r="G136" i="8" s="1"/>
  <c r="H136" i="8" s="1"/>
  <c r="I136" i="8" s="1"/>
  <c r="E137" i="3"/>
  <c r="F137" i="3" s="1"/>
  <c r="G137" i="3" s="1"/>
  <c r="H137" i="3" s="1"/>
  <c r="I137" i="3" s="1"/>
  <c r="M137" i="3" s="1"/>
  <c r="D138" i="3"/>
  <c r="M136" i="8" l="1"/>
  <c r="E137" i="8"/>
  <c r="F137" i="8" s="1"/>
  <c r="G137" i="8" s="1"/>
  <c r="H137" i="8" s="1"/>
  <c r="I137" i="8" s="1"/>
  <c r="K141" i="8"/>
  <c r="L141" i="8" s="1"/>
  <c r="D142" i="8"/>
  <c r="D139" i="3"/>
  <c r="E138" i="3"/>
  <c r="F138" i="3" s="1"/>
  <c r="G138" i="3" s="1"/>
  <c r="H138" i="3" s="1"/>
  <c r="I138" i="3" s="1"/>
  <c r="M138" i="3" s="1"/>
  <c r="K142" i="8" l="1"/>
  <c r="L142" i="8" s="1"/>
  <c r="D143" i="8"/>
  <c r="E138" i="8"/>
  <c r="F138" i="8" s="1"/>
  <c r="G138" i="8" s="1"/>
  <c r="H138" i="8" s="1"/>
  <c r="I138" i="8" s="1"/>
  <c r="M137" i="8"/>
  <c r="E139" i="3"/>
  <c r="F139" i="3" s="1"/>
  <c r="G139" i="3" s="1"/>
  <c r="H139" i="3" s="1"/>
  <c r="I139" i="3" s="1"/>
  <c r="M139" i="3" s="1"/>
  <c r="D140" i="3"/>
  <c r="E139" i="8" l="1"/>
  <c r="F139" i="8" s="1"/>
  <c r="G139" i="8" s="1"/>
  <c r="H139" i="8" s="1"/>
  <c r="I139" i="8" s="1"/>
  <c r="M138" i="8"/>
  <c r="D144" i="8"/>
  <c r="K143" i="8"/>
  <c r="L143" i="8" s="1"/>
  <c r="D141" i="3"/>
  <c r="E140" i="3"/>
  <c r="F140" i="3" s="1"/>
  <c r="G140" i="3" s="1"/>
  <c r="H140" i="3" s="1"/>
  <c r="I140" i="3" s="1"/>
  <c r="M140" i="3" s="1"/>
  <c r="D145" i="8" l="1"/>
  <c r="K144" i="8"/>
  <c r="L144" i="8" s="1"/>
  <c r="M139" i="8"/>
  <c r="E140" i="8"/>
  <c r="F140" i="8" s="1"/>
  <c r="G140" i="8" s="1"/>
  <c r="H140" i="8" s="1"/>
  <c r="I140" i="8" s="1"/>
  <c r="E141" i="3"/>
  <c r="F141" i="3" s="1"/>
  <c r="G141" i="3" s="1"/>
  <c r="H141" i="3" s="1"/>
  <c r="I141" i="3" s="1"/>
  <c r="M141" i="3" s="1"/>
  <c r="D142" i="3"/>
  <c r="M140" i="8" l="1"/>
  <c r="E141" i="8"/>
  <c r="F141" i="8" s="1"/>
  <c r="G141" i="8" s="1"/>
  <c r="H141" i="8" s="1"/>
  <c r="I141" i="8" s="1"/>
  <c r="K145" i="8"/>
  <c r="L145" i="8" s="1"/>
  <c r="D146" i="8"/>
  <c r="D143" i="3"/>
  <c r="E142" i="3"/>
  <c r="F142" i="3" s="1"/>
  <c r="G142" i="3" s="1"/>
  <c r="H142" i="3" s="1"/>
  <c r="I142" i="3" s="1"/>
  <c r="M142" i="3" s="1"/>
  <c r="E142" i="8" l="1"/>
  <c r="F142" i="8" s="1"/>
  <c r="G142" i="8" s="1"/>
  <c r="H142" i="8" s="1"/>
  <c r="I142" i="8" s="1"/>
  <c r="M141" i="8"/>
  <c r="K146" i="8"/>
  <c r="L146" i="8" s="1"/>
  <c r="D147" i="8"/>
  <c r="E143" i="3"/>
  <c r="F143" i="3" s="1"/>
  <c r="G143" i="3" s="1"/>
  <c r="H143" i="3" s="1"/>
  <c r="I143" i="3" s="1"/>
  <c r="M143" i="3" s="1"/>
  <c r="D144" i="3"/>
  <c r="D148" i="8" l="1"/>
  <c r="K147" i="8"/>
  <c r="L147" i="8" s="1"/>
  <c r="E143" i="8"/>
  <c r="F143" i="8" s="1"/>
  <c r="G143" i="8" s="1"/>
  <c r="H143" i="8" s="1"/>
  <c r="I143" i="8" s="1"/>
  <c r="M142" i="8"/>
  <c r="E144" i="3"/>
  <c r="F144" i="3" s="1"/>
  <c r="G144" i="3" s="1"/>
  <c r="H144" i="3" s="1"/>
  <c r="I144" i="3" s="1"/>
  <c r="M144" i="3" s="1"/>
  <c r="D145" i="3"/>
  <c r="M143" i="8" l="1"/>
  <c r="E144" i="8"/>
  <c r="F144" i="8" s="1"/>
  <c r="G144" i="8" s="1"/>
  <c r="H144" i="8" s="1"/>
  <c r="I144" i="8" s="1"/>
  <c r="D149" i="8"/>
  <c r="K148" i="8"/>
  <c r="L148" i="8" s="1"/>
  <c r="D146" i="3"/>
  <c r="E145" i="3"/>
  <c r="F145" i="3" s="1"/>
  <c r="G145" i="3" s="1"/>
  <c r="H145" i="3" s="1"/>
  <c r="I145" i="3" s="1"/>
  <c r="M145" i="3" s="1"/>
  <c r="K149" i="8" l="1"/>
  <c r="L149" i="8" s="1"/>
  <c r="D150" i="8"/>
  <c r="M144" i="8"/>
  <c r="E145" i="8"/>
  <c r="F145" i="8" s="1"/>
  <c r="G145" i="8" s="1"/>
  <c r="H145" i="8" s="1"/>
  <c r="I145" i="8" s="1"/>
  <c r="E146" i="3"/>
  <c r="F146" i="3" s="1"/>
  <c r="G146" i="3" s="1"/>
  <c r="H146" i="3" s="1"/>
  <c r="I146" i="3" s="1"/>
  <c r="M146" i="3" s="1"/>
  <c r="D147" i="3"/>
  <c r="E146" i="8" l="1"/>
  <c r="F146" i="8" s="1"/>
  <c r="G146" i="8" s="1"/>
  <c r="H146" i="8" s="1"/>
  <c r="I146" i="8" s="1"/>
  <c r="M145" i="8"/>
  <c r="K150" i="8"/>
  <c r="L150" i="8" s="1"/>
  <c r="D151" i="8"/>
  <c r="D148" i="3"/>
  <c r="E147" i="3"/>
  <c r="F147" i="3" s="1"/>
  <c r="G147" i="3" s="1"/>
  <c r="H147" i="3" s="1"/>
  <c r="I147" i="3" s="1"/>
  <c r="M147" i="3" s="1"/>
  <c r="D152" i="8" l="1"/>
  <c r="K151" i="8"/>
  <c r="L151" i="8" s="1"/>
  <c r="E147" i="8"/>
  <c r="F147" i="8" s="1"/>
  <c r="G147" i="8" s="1"/>
  <c r="H147" i="8" s="1"/>
  <c r="I147" i="8" s="1"/>
  <c r="M146" i="8"/>
  <c r="E148" i="3"/>
  <c r="F148" i="3" s="1"/>
  <c r="G148" i="3" s="1"/>
  <c r="H148" i="3" s="1"/>
  <c r="I148" i="3" s="1"/>
  <c r="M148" i="3" s="1"/>
  <c r="D149" i="3"/>
  <c r="M147" i="8" l="1"/>
  <c r="E148" i="8"/>
  <c r="F148" i="8" s="1"/>
  <c r="G148" i="8" s="1"/>
  <c r="H148" i="8" s="1"/>
  <c r="I148" i="8" s="1"/>
  <c r="D153" i="8"/>
  <c r="K152" i="8"/>
  <c r="L152" i="8" s="1"/>
  <c r="D150" i="3"/>
  <c r="E149" i="3"/>
  <c r="F149" i="3" s="1"/>
  <c r="G149" i="3" s="1"/>
  <c r="H149" i="3" s="1"/>
  <c r="I149" i="3" s="1"/>
  <c r="M149" i="3" s="1"/>
  <c r="M148" i="8" l="1"/>
  <c r="E149" i="8"/>
  <c r="F149" i="8" s="1"/>
  <c r="G149" i="8" s="1"/>
  <c r="H149" i="8" s="1"/>
  <c r="I149" i="8" s="1"/>
  <c r="K153" i="8"/>
  <c r="L153" i="8" s="1"/>
  <c r="D154" i="8"/>
  <c r="D151" i="3"/>
  <c r="E150" i="3"/>
  <c r="F150" i="3" s="1"/>
  <c r="G150" i="3" s="1"/>
  <c r="H150" i="3" s="1"/>
  <c r="I150" i="3" s="1"/>
  <c r="M150" i="3" s="1"/>
  <c r="E150" i="8" l="1"/>
  <c r="F150" i="8" s="1"/>
  <c r="G150" i="8" s="1"/>
  <c r="H150" i="8" s="1"/>
  <c r="I150" i="8" s="1"/>
  <c r="M149" i="8"/>
  <c r="K154" i="8"/>
  <c r="L154" i="8" s="1"/>
  <c r="D155" i="8"/>
  <c r="E151" i="3"/>
  <c r="F151" i="3" s="1"/>
  <c r="G151" i="3" s="1"/>
  <c r="H151" i="3" s="1"/>
  <c r="I151" i="3" s="1"/>
  <c r="M151" i="3" s="1"/>
  <c r="D152" i="3"/>
  <c r="D156" i="8" l="1"/>
  <c r="K155" i="8"/>
  <c r="L155" i="8" s="1"/>
  <c r="E151" i="8"/>
  <c r="F151" i="8" s="1"/>
  <c r="G151" i="8" s="1"/>
  <c r="H151" i="8" s="1"/>
  <c r="I151" i="8" s="1"/>
  <c r="M150" i="8"/>
  <c r="D153" i="3"/>
  <c r="E152" i="3"/>
  <c r="F152" i="3" s="1"/>
  <c r="G152" i="3" s="1"/>
  <c r="H152" i="3" s="1"/>
  <c r="I152" i="3" s="1"/>
  <c r="M152" i="3" s="1"/>
  <c r="M151" i="8" l="1"/>
  <c r="E152" i="8"/>
  <c r="F152" i="8" s="1"/>
  <c r="G152" i="8" s="1"/>
  <c r="H152" i="8" s="1"/>
  <c r="I152" i="8" s="1"/>
  <c r="D157" i="8"/>
  <c r="K156" i="8"/>
  <c r="L156" i="8" s="1"/>
  <c r="D154" i="3"/>
  <c r="E153" i="3"/>
  <c r="F153" i="3" s="1"/>
  <c r="G153" i="3" s="1"/>
  <c r="H153" i="3" s="1"/>
  <c r="I153" i="3" s="1"/>
  <c r="M153" i="3" s="1"/>
  <c r="M152" i="8" l="1"/>
  <c r="E153" i="8"/>
  <c r="F153" i="8" s="1"/>
  <c r="G153" i="8" s="1"/>
  <c r="H153" i="8" s="1"/>
  <c r="I153" i="8" s="1"/>
  <c r="K157" i="8"/>
  <c r="L157" i="8" s="1"/>
  <c r="D158" i="8"/>
  <c r="E154" i="3"/>
  <c r="F154" i="3" s="1"/>
  <c r="G154" i="3" s="1"/>
  <c r="H154" i="3" s="1"/>
  <c r="I154" i="3" s="1"/>
  <c r="M154" i="3" s="1"/>
  <c r="D155" i="3"/>
  <c r="E154" i="8" l="1"/>
  <c r="F154" i="8" s="1"/>
  <c r="G154" i="8" s="1"/>
  <c r="H154" i="8" s="1"/>
  <c r="I154" i="8" s="1"/>
  <c r="M153" i="8"/>
  <c r="K158" i="8"/>
  <c r="L158" i="8" s="1"/>
  <c r="D159" i="8"/>
  <c r="D156" i="3"/>
  <c r="E155" i="3"/>
  <c r="F155" i="3" s="1"/>
  <c r="G155" i="3" s="1"/>
  <c r="H155" i="3" s="1"/>
  <c r="I155" i="3" s="1"/>
  <c r="M155" i="3" s="1"/>
  <c r="D160" i="8" l="1"/>
  <c r="K159" i="8"/>
  <c r="L159" i="8" s="1"/>
  <c r="E155" i="8"/>
  <c r="F155" i="8" s="1"/>
  <c r="G155" i="8" s="1"/>
  <c r="H155" i="8" s="1"/>
  <c r="I155" i="8" s="1"/>
  <c r="M154" i="8"/>
  <c r="E156" i="3"/>
  <c r="F156" i="3" s="1"/>
  <c r="G156" i="3" s="1"/>
  <c r="H156" i="3" s="1"/>
  <c r="I156" i="3" s="1"/>
  <c r="M156" i="3" s="1"/>
  <c r="D157" i="3"/>
  <c r="M155" i="8" l="1"/>
  <c r="E156" i="8"/>
  <c r="F156" i="8" s="1"/>
  <c r="G156" i="8" s="1"/>
  <c r="H156" i="8" s="1"/>
  <c r="I156" i="8" s="1"/>
  <c r="D161" i="8"/>
  <c r="K160" i="8"/>
  <c r="L160" i="8" s="1"/>
  <c r="D158" i="3"/>
  <c r="E157" i="3"/>
  <c r="F157" i="3" s="1"/>
  <c r="G157" i="3" s="1"/>
  <c r="H157" i="3" s="1"/>
  <c r="I157" i="3" s="1"/>
  <c r="M157" i="3" s="1"/>
  <c r="M156" i="8" l="1"/>
  <c r="E157" i="8"/>
  <c r="F157" i="8" s="1"/>
  <c r="G157" i="8" s="1"/>
  <c r="H157" i="8" s="1"/>
  <c r="I157" i="8" s="1"/>
  <c r="K161" i="8"/>
  <c r="L161" i="8" s="1"/>
  <c r="D162" i="8"/>
  <c r="E158" i="3"/>
  <c r="F158" i="3" s="1"/>
  <c r="G158" i="3" s="1"/>
  <c r="H158" i="3" s="1"/>
  <c r="I158" i="3" s="1"/>
  <c r="M158" i="3" s="1"/>
  <c r="D159" i="3"/>
  <c r="K162" i="8" l="1"/>
  <c r="L162" i="8" s="1"/>
  <c r="D163" i="8"/>
  <c r="E158" i="8"/>
  <c r="F158" i="8" s="1"/>
  <c r="G158" i="8" s="1"/>
  <c r="H158" i="8" s="1"/>
  <c r="I158" i="8" s="1"/>
  <c r="M157" i="8"/>
  <c r="D160" i="3"/>
  <c r="E159" i="3"/>
  <c r="F159" i="3" s="1"/>
  <c r="G159" i="3" s="1"/>
  <c r="H159" i="3" s="1"/>
  <c r="I159" i="3" s="1"/>
  <c r="M159" i="3" s="1"/>
  <c r="E159" i="8" l="1"/>
  <c r="F159" i="8" s="1"/>
  <c r="G159" i="8" s="1"/>
  <c r="H159" i="8" s="1"/>
  <c r="I159" i="8" s="1"/>
  <c r="M158" i="8"/>
  <c r="D164" i="8"/>
  <c r="K163" i="8"/>
  <c r="L163" i="8" s="1"/>
  <c r="E160" i="3"/>
  <c r="F160" i="3" s="1"/>
  <c r="G160" i="3" s="1"/>
  <c r="H160" i="3" s="1"/>
  <c r="I160" i="3" s="1"/>
  <c r="M160" i="3" s="1"/>
  <c r="D161" i="3"/>
  <c r="D165" i="8" l="1"/>
  <c r="K164" i="8"/>
  <c r="L164" i="8" s="1"/>
  <c r="M159" i="8"/>
  <c r="E160" i="8"/>
  <c r="F160" i="8" s="1"/>
  <c r="G160" i="8" s="1"/>
  <c r="H160" i="8" s="1"/>
  <c r="I160" i="8" s="1"/>
  <c r="E161" i="3"/>
  <c r="F161" i="3" s="1"/>
  <c r="G161" i="3" s="1"/>
  <c r="H161" i="3" s="1"/>
  <c r="I161" i="3" s="1"/>
  <c r="M161" i="3" s="1"/>
  <c r="D162" i="3"/>
  <c r="M160" i="8" l="1"/>
  <c r="E161" i="8"/>
  <c r="F161" i="8" s="1"/>
  <c r="G161" i="8" s="1"/>
  <c r="H161" i="8" s="1"/>
  <c r="I161" i="8" s="1"/>
  <c r="K165" i="8"/>
  <c r="L165" i="8" s="1"/>
  <c r="D166" i="8"/>
  <c r="D163" i="3"/>
  <c r="E162" i="3"/>
  <c r="F162" i="3" s="1"/>
  <c r="G162" i="3" s="1"/>
  <c r="H162" i="3" s="1"/>
  <c r="I162" i="3" s="1"/>
  <c r="M162" i="3" s="1"/>
  <c r="E162" i="8" l="1"/>
  <c r="F162" i="8" s="1"/>
  <c r="G162" i="8" s="1"/>
  <c r="H162" i="8" s="1"/>
  <c r="I162" i="8" s="1"/>
  <c r="M161" i="8"/>
  <c r="K166" i="8"/>
  <c r="L166" i="8" s="1"/>
  <c r="D167" i="8"/>
  <c r="E163" i="3"/>
  <c r="F163" i="3" s="1"/>
  <c r="G163" i="3" s="1"/>
  <c r="H163" i="3" s="1"/>
  <c r="I163" i="3" s="1"/>
  <c r="M163" i="3" s="1"/>
  <c r="D164" i="3"/>
  <c r="D168" i="8" l="1"/>
  <c r="K167" i="8"/>
  <c r="L167" i="8" s="1"/>
  <c r="E163" i="8"/>
  <c r="F163" i="8" s="1"/>
  <c r="G163" i="8" s="1"/>
  <c r="H163" i="8" s="1"/>
  <c r="I163" i="8" s="1"/>
  <c r="M162" i="8"/>
  <c r="D165" i="3"/>
  <c r="E164" i="3"/>
  <c r="F164" i="3" s="1"/>
  <c r="G164" i="3" s="1"/>
  <c r="H164" i="3" s="1"/>
  <c r="I164" i="3" s="1"/>
  <c r="M164" i="3" s="1"/>
  <c r="M163" i="8" l="1"/>
  <c r="E164" i="8"/>
  <c r="F164" i="8" s="1"/>
  <c r="G164" i="8" s="1"/>
  <c r="H164" i="8" s="1"/>
  <c r="I164" i="8" s="1"/>
  <c r="D169" i="8"/>
  <c r="K168" i="8"/>
  <c r="L168" i="8" s="1"/>
  <c r="D166" i="3"/>
  <c r="E165" i="3"/>
  <c r="F165" i="3" s="1"/>
  <c r="G165" i="3" s="1"/>
  <c r="H165" i="3" s="1"/>
  <c r="I165" i="3" s="1"/>
  <c r="M165" i="3" s="1"/>
  <c r="K169" i="8" l="1"/>
  <c r="L169" i="8" s="1"/>
  <c r="D170" i="8"/>
  <c r="M164" i="8"/>
  <c r="E165" i="8"/>
  <c r="F165" i="8" s="1"/>
  <c r="G165" i="8" s="1"/>
  <c r="H165" i="8" s="1"/>
  <c r="I165" i="8" s="1"/>
  <c r="D167" i="3"/>
  <c r="E166" i="3"/>
  <c r="F166" i="3" s="1"/>
  <c r="G166" i="3" s="1"/>
  <c r="H166" i="3" s="1"/>
  <c r="I166" i="3" s="1"/>
  <c r="M166" i="3" s="1"/>
  <c r="E166" i="8" l="1"/>
  <c r="F166" i="8" s="1"/>
  <c r="G166" i="8" s="1"/>
  <c r="H166" i="8" s="1"/>
  <c r="I166" i="8" s="1"/>
  <c r="M165" i="8"/>
  <c r="K170" i="8"/>
  <c r="L170" i="8" s="1"/>
  <c r="D171" i="8"/>
  <c r="E167" i="3"/>
  <c r="F167" i="3" s="1"/>
  <c r="G167" i="3" s="1"/>
  <c r="H167" i="3" s="1"/>
  <c r="I167" i="3" s="1"/>
  <c r="M167" i="3" s="1"/>
  <c r="D168" i="3"/>
  <c r="D172" i="8" l="1"/>
  <c r="K171" i="8"/>
  <c r="L171" i="8" s="1"/>
  <c r="E167" i="8"/>
  <c r="F167" i="8" s="1"/>
  <c r="G167" i="8" s="1"/>
  <c r="H167" i="8" s="1"/>
  <c r="I167" i="8" s="1"/>
  <c r="M166" i="8"/>
  <c r="D169" i="3"/>
  <c r="E168" i="3"/>
  <c r="F168" i="3" s="1"/>
  <c r="G168" i="3" s="1"/>
  <c r="H168" i="3" s="1"/>
  <c r="I168" i="3" s="1"/>
  <c r="M168" i="3" s="1"/>
  <c r="M167" i="8" l="1"/>
  <c r="E168" i="8"/>
  <c r="F168" i="8" s="1"/>
  <c r="G168" i="8" s="1"/>
  <c r="H168" i="8" s="1"/>
  <c r="I168" i="8" s="1"/>
  <c r="D173" i="8"/>
  <c r="K172" i="8"/>
  <c r="L172" i="8" s="1"/>
  <c r="E169" i="3"/>
  <c r="F169" i="3" s="1"/>
  <c r="G169" i="3" s="1"/>
  <c r="H169" i="3" s="1"/>
  <c r="I169" i="3" s="1"/>
  <c r="M169" i="3" s="1"/>
  <c r="D170" i="3"/>
  <c r="K173" i="8" l="1"/>
  <c r="L173" i="8" s="1"/>
  <c r="D174" i="8"/>
  <c r="M168" i="8"/>
  <c r="E169" i="8"/>
  <c r="F169" i="8" s="1"/>
  <c r="G169" i="8" s="1"/>
  <c r="H169" i="8" s="1"/>
  <c r="I169" i="8" s="1"/>
  <c r="D171" i="3"/>
  <c r="E170" i="3"/>
  <c r="F170" i="3" s="1"/>
  <c r="G170" i="3" s="1"/>
  <c r="H170" i="3" s="1"/>
  <c r="I170" i="3" s="1"/>
  <c r="M170" i="3" s="1"/>
  <c r="E170" i="8" l="1"/>
  <c r="F170" i="8" s="1"/>
  <c r="G170" i="8" s="1"/>
  <c r="H170" i="8" s="1"/>
  <c r="I170" i="8" s="1"/>
  <c r="M169" i="8"/>
  <c r="K174" i="8"/>
  <c r="L174" i="8" s="1"/>
  <c r="D175" i="8"/>
  <c r="E171" i="3"/>
  <c r="F171" i="3" s="1"/>
  <c r="G171" i="3" s="1"/>
  <c r="H171" i="3" s="1"/>
  <c r="I171" i="3" s="1"/>
  <c r="M171" i="3" s="1"/>
  <c r="D172" i="3"/>
  <c r="D176" i="8" l="1"/>
  <c r="K175" i="8"/>
  <c r="L175" i="8" s="1"/>
  <c r="E171" i="8"/>
  <c r="F171" i="8" s="1"/>
  <c r="G171" i="8" s="1"/>
  <c r="H171" i="8" s="1"/>
  <c r="I171" i="8" s="1"/>
  <c r="M170" i="8"/>
  <c r="E172" i="3"/>
  <c r="F172" i="3" s="1"/>
  <c r="G172" i="3" s="1"/>
  <c r="H172" i="3" s="1"/>
  <c r="I172" i="3" s="1"/>
  <c r="M172" i="3" s="1"/>
  <c r="D173" i="3"/>
  <c r="M171" i="8" l="1"/>
  <c r="E172" i="8"/>
  <c r="F172" i="8" s="1"/>
  <c r="G172" i="8" s="1"/>
  <c r="H172" i="8" s="1"/>
  <c r="I172" i="8" s="1"/>
  <c r="D177" i="8"/>
  <c r="K176" i="8"/>
  <c r="L176" i="8" s="1"/>
  <c r="D174" i="3"/>
  <c r="E173" i="3"/>
  <c r="F173" i="3" s="1"/>
  <c r="G173" i="3" s="1"/>
  <c r="H173" i="3" s="1"/>
  <c r="I173" i="3" s="1"/>
  <c r="M173" i="3" s="1"/>
  <c r="K177" i="8" l="1"/>
  <c r="L177" i="8" s="1"/>
  <c r="D178" i="8"/>
  <c r="M172" i="8"/>
  <c r="E173" i="8"/>
  <c r="F173" i="8" s="1"/>
  <c r="G173" i="8" s="1"/>
  <c r="H173" i="8" s="1"/>
  <c r="I173" i="8" s="1"/>
  <c r="E174" i="3"/>
  <c r="F174" i="3" s="1"/>
  <c r="G174" i="3" s="1"/>
  <c r="H174" i="3" s="1"/>
  <c r="I174" i="3" s="1"/>
  <c r="M174" i="3" s="1"/>
  <c r="D175" i="3"/>
  <c r="K178" i="8" l="1"/>
  <c r="L178" i="8" s="1"/>
  <c r="D179" i="8"/>
  <c r="D180" i="8" s="1"/>
  <c r="D181" i="8" s="1"/>
  <c r="D182" i="8" s="1"/>
  <c r="D183" i="8" s="1"/>
  <c r="D184" i="8" s="1"/>
  <c r="D185" i="8" s="1"/>
  <c r="D186" i="8" s="1"/>
  <c r="D187" i="8" s="1"/>
  <c r="D188" i="8" s="1"/>
  <c r="D189" i="8" s="1"/>
  <c r="D190" i="8" s="1"/>
  <c r="D191" i="8" s="1"/>
  <c r="D192" i="8" s="1"/>
  <c r="D193" i="8" s="1"/>
  <c r="D194" i="8" s="1"/>
  <c r="D195" i="8" s="1"/>
  <c r="D196" i="8" s="1"/>
  <c r="D197" i="8" s="1"/>
  <c r="D198" i="8" s="1"/>
  <c r="D199" i="8" s="1"/>
  <c r="D200" i="8" s="1"/>
  <c r="D201" i="8" s="1"/>
  <c r="D202" i="8" s="1"/>
  <c r="D203" i="8" s="1"/>
  <c r="D204" i="8" s="1"/>
  <c r="D205" i="8" s="1"/>
  <c r="D206" i="8" s="1"/>
  <c r="D207" i="8" s="1"/>
  <c r="D208" i="8" s="1"/>
  <c r="D209" i="8" s="1"/>
  <c r="D210" i="8" s="1"/>
  <c r="D211" i="8" s="1"/>
  <c r="D212" i="8" s="1"/>
  <c r="D213" i="8" s="1"/>
  <c r="D214" i="8" s="1"/>
  <c r="D215" i="8" s="1"/>
  <c r="D216" i="8" s="1"/>
  <c r="D217" i="8" s="1"/>
  <c r="D218" i="8" s="1"/>
  <c r="D219" i="8" s="1"/>
  <c r="D220" i="8" s="1"/>
  <c r="D221" i="8" s="1"/>
  <c r="D222" i="8" s="1"/>
  <c r="D223" i="8" s="1"/>
  <c r="D224" i="8" s="1"/>
  <c r="D225" i="8" s="1"/>
  <c r="D226" i="8" s="1"/>
  <c r="D227" i="8" s="1"/>
  <c r="D228" i="8" s="1"/>
  <c r="D229" i="8" s="1"/>
  <c r="D230" i="8" s="1"/>
  <c r="D231" i="8" s="1"/>
  <c r="D232" i="8" s="1"/>
  <c r="D233" i="8" s="1"/>
  <c r="D234" i="8" s="1"/>
  <c r="D235" i="8" s="1"/>
  <c r="D236" i="8" s="1"/>
  <c r="D237" i="8" s="1"/>
  <c r="D238" i="8" s="1"/>
  <c r="D239" i="8" s="1"/>
  <c r="D240" i="8" s="1"/>
  <c r="D241" i="8" s="1"/>
  <c r="D242" i="8" s="1"/>
  <c r="D243" i="8" s="1"/>
  <c r="D244" i="8" s="1"/>
  <c r="D245" i="8" s="1"/>
  <c r="D246" i="8" s="1"/>
  <c r="D247" i="8" s="1"/>
  <c r="D248" i="8" s="1"/>
  <c r="D249" i="8" s="1"/>
  <c r="D250" i="8" s="1"/>
  <c r="D251" i="8" s="1"/>
  <c r="D252" i="8" s="1"/>
  <c r="D253" i="8" s="1"/>
  <c r="D254" i="8" s="1"/>
  <c r="D255" i="8" s="1"/>
  <c r="D256" i="8" s="1"/>
  <c r="D257" i="8" s="1"/>
  <c r="D258" i="8" s="1"/>
  <c r="D259" i="8" s="1"/>
  <c r="D260" i="8" s="1"/>
  <c r="D261" i="8" s="1"/>
  <c r="D262" i="8" s="1"/>
  <c r="D263" i="8" s="1"/>
  <c r="D264" i="8" s="1"/>
  <c r="D265" i="8" s="1"/>
  <c r="D266" i="8" s="1"/>
  <c r="D267" i="8" s="1"/>
  <c r="D268" i="8" s="1"/>
  <c r="D269" i="8" s="1"/>
  <c r="D270" i="8" s="1"/>
  <c r="D271" i="8" s="1"/>
  <c r="D272" i="8" s="1"/>
  <c r="D273" i="8" s="1"/>
  <c r="D274" i="8" s="1"/>
  <c r="D275" i="8" s="1"/>
  <c r="D276" i="8" s="1"/>
  <c r="D277" i="8" s="1"/>
  <c r="D278" i="8" s="1"/>
  <c r="D279" i="8" s="1"/>
  <c r="D280" i="8" s="1"/>
  <c r="D281" i="8" s="1"/>
  <c r="D282" i="8" s="1"/>
  <c r="D283" i="8" s="1"/>
  <c r="D284" i="8" s="1"/>
  <c r="D285" i="8" s="1"/>
  <c r="D286" i="8" s="1"/>
  <c r="D287" i="8" s="1"/>
  <c r="D288" i="8" s="1"/>
  <c r="D289" i="8" s="1"/>
  <c r="D290" i="8" s="1"/>
  <c r="D291" i="8" s="1"/>
  <c r="D292" i="8" s="1"/>
  <c r="D293" i="8" s="1"/>
  <c r="D294" i="8" s="1"/>
  <c r="D295" i="8" s="1"/>
  <c r="D296" i="8" s="1"/>
  <c r="D297" i="8" s="1"/>
  <c r="D298" i="8" s="1"/>
  <c r="D299" i="8" s="1"/>
  <c r="D300" i="8" s="1"/>
  <c r="D301" i="8" s="1"/>
  <c r="D302" i="8" s="1"/>
  <c r="D303" i="8" s="1"/>
  <c r="D304" i="8" s="1"/>
  <c r="D305" i="8" s="1"/>
  <c r="D306" i="8" s="1"/>
  <c r="D307" i="8" s="1"/>
  <c r="D308" i="8" s="1"/>
  <c r="D309" i="8" s="1"/>
  <c r="D310" i="8" s="1"/>
  <c r="D311" i="8" s="1"/>
  <c r="D312" i="8" s="1"/>
  <c r="D313" i="8" s="1"/>
  <c r="D314" i="8" s="1"/>
  <c r="D315" i="8" s="1"/>
  <c r="D316" i="8" s="1"/>
  <c r="D317" i="8" s="1"/>
  <c r="D318" i="8" s="1"/>
  <c r="D319" i="8" s="1"/>
  <c r="D320" i="8" s="1"/>
  <c r="D321" i="8" s="1"/>
  <c r="D322" i="8" s="1"/>
  <c r="D323" i="8" s="1"/>
  <c r="D324" i="8" s="1"/>
  <c r="D325" i="8" s="1"/>
  <c r="D326" i="8" s="1"/>
  <c r="D327" i="8" s="1"/>
  <c r="D328" i="8" s="1"/>
  <c r="D329" i="8" s="1"/>
  <c r="D330" i="8" s="1"/>
  <c r="D331" i="8" s="1"/>
  <c r="D332" i="8" s="1"/>
  <c r="D333" i="8" s="1"/>
  <c r="D334" i="8" s="1"/>
  <c r="D335" i="8" s="1"/>
  <c r="D336" i="8" s="1"/>
  <c r="D337" i="8" s="1"/>
  <c r="D338" i="8" s="1"/>
  <c r="D339" i="8" s="1"/>
  <c r="D340" i="8" s="1"/>
  <c r="D341" i="8" s="1"/>
  <c r="D342" i="8" s="1"/>
  <c r="D343" i="8" s="1"/>
  <c r="D344" i="8" s="1"/>
  <c r="D345" i="8" s="1"/>
  <c r="D346" i="8" s="1"/>
  <c r="D347" i="8" s="1"/>
  <c r="D348" i="8" s="1"/>
  <c r="D349" i="8" s="1"/>
  <c r="D350" i="8" s="1"/>
  <c r="D351" i="8" s="1"/>
  <c r="D352" i="8" s="1"/>
  <c r="D353" i="8" s="1"/>
  <c r="D354" i="8" s="1"/>
  <c r="D355" i="8" s="1"/>
  <c r="D356" i="8" s="1"/>
  <c r="D357" i="8" s="1"/>
  <c r="D358" i="8" s="1"/>
  <c r="D359" i="8" s="1"/>
  <c r="D360" i="8" s="1"/>
  <c r="D361" i="8" s="1"/>
  <c r="D362" i="8" s="1"/>
  <c r="D363" i="8" s="1"/>
  <c r="D364" i="8" s="1"/>
  <c r="D365" i="8" s="1"/>
  <c r="D366" i="8" s="1"/>
  <c r="D367" i="8" s="1"/>
  <c r="D368" i="8" s="1"/>
  <c r="D369" i="8" s="1"/>
  <c r="D370" i="8" s="1"/>
  <c r="D371" i="8" s="1"/>
  <c r="D372" i="8" s="1"/>
  <c r="D373" i="8" s="1"/>
  <c r="D374" i="8" s="1"/>
  <c r="D375" i="8" s="1"/>
  <c r="D376" i="8" s="1"/>
  <c r="D377" i="8" s="1"/>
  <c r="D378" i="8" s="1"/>
  <c r="D379" i="8" s="1"/>
  <c r="D380" i="8" s="1"/>
  <c r="D381" i="8" s="1"/>
  <c r="D382" i="8" s="1"/>
  <c r="D383" i="8" s="1"/>
  <c r="D384" i="8" s="1"/>
  <c r="D385" i="8" s="1"/>
  <c r="D386" i="8" s="1"/>
  <c r="D387" i="8" s="1"/>
  <c r="D388" i="8" s="1"/>
  <c r="D389" i="8" s="1"/>
  <c r="D390" i="8" s="1"/>
  <c r="D391" i="8" s="1"/>
  <c r="D392" i="8" s="1"/>
  <c r="D393" i="8" s="1"/>
  <c r="D394" i="8" s="1"/>
  <c r="D395" i="8" s="1"/>
  <c r="D396" i="8" s="1"/>
  <c r="D397" i="8" s="1"/>
  <c r="D398" i="8" s="1"/>
  <c r="D399" i="8" s="1"/>
  <c r="D400" i="8" s="1"/>
  <c r="D401" i="8" s="1"/>
  <c r="D402" i="8" s="1"/>
  <c r="E174" i="8"/>
  <c r="F174" i="8" s="1"/>
  <c r="G174" i="8" s="1"/>
  <c r="H174" i="8" s="1"/>
  <c r="I174" i="8" s="1"/>
  <c r="M173" i="8"/>
  <c r="D176" i="3"/>
  <c r="E175" i="3"/>
  <c r="F175" i="3" s="1"/>
  <c r="G175" i="3" s="1"/>
  <c r="H175" i="3" s="1"/>
  <c r="I175" i="3" s="1"/>
  <c r="M175" i="3" s="1"/>
  <c r="E175" i="8" l="1"/>
  <c r="F175" i="8" s="1"/>
  <c r="G175" i="8" s="1"/>
  <c r="H175" i="8" s="1"/>
  <c r="I175" i="8" s="1"/>
  <c r="M174" i="8"/>
  <c r="E176" i="3"/>
  <c r="F176" i="3" s="1"/>
  <c r="G176" i="3" s="1"/>
  <c r="H176" i="3" s="1"/>
  <c r="I176" i="3" s="1"/>
  <c r="M176" i="3" s="1"/>
  <c r="D177" i="3"/>
  <c r="M175" i="8" l="1"/>
  <c r="E176" i="8"/>
  <c r="F176" i="8" s="1"/>
  <c r="G176" i="8" s="1"/>
  <c r="H176" i="8" s="1"/>
  <c r="I176" i="8" s="1"/>
  <c r="D178" i="3"/>
  <c r="E177" i="3"/>
  <c r="F177" i="3" s="1"/>
  <c r="G177" i="3" s="1"/>
  <c r="H177" i="3" s="1"/>
  <c r="I177" i="3" s="1"/>
  <c r="M177" i="3" s="1"/>
  <c r="E177" i="8" l="1"/>
  <c r="F177" i="8" s="1"/>
  <c r="G177" i="8" s="1"/>
  <c r="H177" i="8" s="1"/>
  <c r="I177" i="8" s="1"/>
  <c r="M176" i="8"/>
  <c r="E178" i="3"/>
  <c r="F178" i="3" s="1"/>
  <c r="G178" i="3" s="1"/>
  <c r="H178" i="3" s="1"/>
  <c r="I178" i="3" s="1"/>
  <c r="M178" i="3" s="1"/>
  <c r="D179" i="3"/>
  <c r="D180" i="3" s="1"/>
  <c r="D181" i="3" s="1"/>
  <c r="D182" i="3" s="1"/>
  <c r="D183" i="3" s="1"/>
  <c r="D184" i="3" s="1"/>
  <c r="D185" i="3" s="1"/>
  <c r="D186" i="3" s="1"/>
  <c r="D187" i="3" s="1"/>
  <c r="D188" i="3" s="1"/>
  <c r="D189" i="3" s="1"/>
  <c r="D190" i="3" s="1"/>
  <c r="D191" i="3" s="1"/>
  <c r="D192" i="3" s="1"/>
  <c r="D193" i="3" s="1"/>
  <c r="D194" i="3" s="1"/>
  <c r="D195" i="3" s="1"/>
  <c r="D196" i="3" s="1"/>
  <c r="D197" i="3" s="1"/>
  <c r="D198" i="3" s="1"/>
  <c r="D199" i="3" s="1"/>
  <c r="D200" i="3" s="1"/>
  <c r="D201" i="3" s="1"/>
  <c r="D202" i="3" s="1"/>
  <c r="D203" i="3" s="1"/>
  <c r="D204" i="3" s="1"/>
  <c r="D205" i="3" s="1"/>
  <c r="D206" i="3" s="1"/>
  <c r="D207" i="3" s="1"/>
  <c r="D208" i="3" s="1"/>
  <c r="D209" i="3" s="1"/>
  <c r="D210" i="3" s="1"/>
  <c r="D211" i="3" s="1"/>
  <c r="D212" i="3" s="1"/>
  <c r="D213" i="3" s="1"/>
  <c r="D214" i="3" s="1"/>
  <c r="D215" i="3" s="1"/>
  <c r="D216" i="3" s="1"/>
  <c r="D217" i="3" s="1"/>
  <c r="D218" i="3" s="1"/>
  <c r="D219" i="3" s="1"/>
  <c r="D220" i="3" s="1"/>
  <c r="D221" i="3" s="1"/>
  <c r="D222" i="3" s="1"/>
  <c r="D223" i="3" s="1"/>
  <c r="D224" i="3" s="1"/>
  <c r="D225" i="3" s="1"/>
  <c r="D226" i="3" s="1"/>
  <c r="D227" i="3" s="1"/>
  <c r="D228" i="3" s="1"/>
  <c r="D229" i="3" s="1"/>
  <c r="D230" i="3" s="1"/>
  <c r="D231" i="3" s="1"/>
  <c r="D232" i="3" s="1"/>
  <c r="D233" i="3" s="1"/>
  <c r="D234" i="3" s="1"/>
  <c r="D235" i="3" s="1"/>
  <c r="D236" i="3" s="1"/>
  <c r="D237" i="3" s="1"/>
  <c r="D238" i="3" s="1"/>
  <c r="D239" i="3" s="1"/>
  <c r="D240" i="3" s="1"/>
  <c r="D241" i="3" s="1"/>
  <c r="D242" i="3" s="1"/>
  <c r="D243" i="3" s="1"/>
  <c r="D244" i="3" s="1"/>
  <c r="D245" i="3" s="1"/>
  <c r="D246" i="3" s="1"/>
  <c r="D247" i="3" s="1"/>
  <c r="D248" i="3" s="1"/>
  <c r="D249" i="3" s="1"/>
  <c r="D250" i="3" s="1"/>
  <c r="D251" i="3" s="1"/>
  <c r="D252" i="3" s="1"/>
  <c r="D253" i="3" s="1"/>
  <c r="D254" i="3" s="1"/>
  <c r="D255" i="3" s="1"/>
  <c r="D256" i="3" s="1"/>
  <c r="D257" i="3" s="1"/>
  <c r="D258" i="3" s="1"/>
  <c r="D259" i="3" s="1"/>
  <c r="D260" i="3" s="1"/>
  <c r="D261" i="3" s="1"/>
  <c r="D262" i="3" s="1"/>
  <c r="D263" i="3" s="1"/>
  <c r="D264" i="3" s="1"/>
  <c r="D265" i="3" s="1"/>
  <c r="D266" i="3" s="1"/>
  <c r="D267" i="3" s="1"/>
  <c r="D268" i="3" s="1"/>
  <c r="D269" i="3" s="1"/>
  <c r="D270" i="3" s="1"/>
  <c r="D271" i="3" s="1"/>
  <c r="D272" i="3" s="1"/>
  <c r="D273" i="3" s="1"/>
  <c r="D274" i="3" s="1"/>
  <c r="D275" i="3" s="1"/>
  <c r="D276" i="3" s="1"/>
  <c r="D277" i="3" s="1"/>
  <c r="D278" i="3" s="1"/>
  <c r="D279" i="3" s="1"/>
  <c r="D280" i="3" s="1"/>
  <c r="D281" i="3" s="1"/>
  <c r="D282" i="3" s="1"/>
  <c r="D283" i="3" s="1"/>
  <c r="D284" i="3" s="1"/>
  <c r="D285" i="3" s="1"/>
  <c r="D286" i="3" s="1"/>
  <c r="D287" i="3" s="1"/>
  <c r="D288" i="3" s="1"/>
  <c r="D289" i="3" s="1"/>
  <c r="D290" i="3" s="1"/>
  <c r="D291" i="3" s="1"/>
  <c r="D292" i="3" s="1"/>
  <c r="D293" i="3" s="1"/>
  <c r="D294" i="3" s="1"/>
  <c r="D295" i="3" s="1"/>
  <c r="D296" i="3" s="1"/>
  <c r="D297" i="3" s="1"/>
  <c r="D298" i="3" s="1"/>
  <c r="D299" i="3" s="1"/>
  <c r="D300" i="3" s="1"/>
  <c r="D301" i="3" s="1"/>
  <c r="D302" i="3" s="1"/>
  <c r="D303" i="3" s="1"/>
  <c r="D304" i="3" s="1"/>
  <c r="D305" i="3" s="1"/>
  <c r="D306" i="3" s="1"/>
  <c r="D307" i="3" s="1"/>
  <c r="D308" i="3" s="1"/>
  <c r="D309" i="3" s="1"/>
  <c r="D310" i="3" s="1"/>
  <c r="D311" i="3" s="1"/>
  <c r="D312" i="3" s="1"/>
  <c r="D313" i="3" s="1"/>
  <c r="D314" i="3" s="1"/>
  <c r="D315" i="3" s="1"/>
  <c r="D316" i="3" s="1"/>
  <c r="D317" i="3" s="1"/>
  <c r="D318" i="3" s="1"/>
  <c r="D319" i="3" s="1"/>
  <c r="D320" i="3" s="1"/>
  <c r="D321" i="3" s="1"/>
  <c r="D322" i="3" s="1"/>
  <c r="D323" i="3" s="1"/>
  <c r="D324" i="3" s="1"/>
  <c r="D325" i="3" s="1"/>
  <c r="D326" i="3" s="1"/>
  <c r="D327" i="3" s="1"/>
  <c r="D328" i="3" s="1"/>
  <c r="D329" i="3" s="1"/>
  <c r="D330" i="3" s="1"/>
  <c r="D331" i="3" s="1"/>
  <c r="D332" i="3" s="1"/>
  <c r="D333" i="3" s="1"/>
  <c r="D334" i="3" s="1"/>
  <c r="D335" i="3" s="1"/>
  <c r="D336" i="3" s="1"/>
  <c r="D337" i="3" s="1"/>
  <c r="D338" i="3" s="1"/>
  <c r="D339" i="3" s="1"/>
  <c r="D340" i="3" s="1"/>
  <c r="D341" i="3" s="1"/>
  <c r="D342" i="3" s="1"/>
  <c r="D343" i="3" s="1"/>
  <c r="D344" i="3" s="1"/>
  <c r="D345" i="3" s="1"/>
  <c r="D346" i="3" s="1"/>
  <c r="D347" i="3" s="1"/>
  <c r="D348" i="3" s="1"/>
  <c r="D349" i="3" s="1"/>
  <c r="D350" i="3" s="1"/>
  <c r="D351" i="3" s="1"/>
  <c r="D352" i="3" s="1"/>
  <c r="D353" i="3" s="1"/>
  <c r="D354" i="3" s="1"/>
  <c r="D355" i="3" s="1"/>
  <c r="D356" i="3" s="1"/>
  <c r="D357" i="3" s="1"/>
  <c r="D358" i="3" s="1"/>
  <c r="D359" i="3" s="1"/>
  <c r="D360" i="3" s="1"/>
  <c r="D361" i="3" s="1"/>
  <c r="D362" i="3" s="1"/>
  <c r="D363" i="3" s="1"/>
  <c r="D364" i="3" s="1"/>
  <c r="D365" i="3" s="1"/>
  <c r="D366" i="3" s="1"/>
  <c r="D367" i="3" s="1"/>
  <c r="D368" i="3" s="1"/>
  <c r="D369" i="3" s="1"/>
  <c r="D370" i="3" s="1"/>
  <c r="D371" i="3" s="1"/>
  <c r="D372" i="3" s="1"/>
  <c r="D373" i="3" s="1"/>
  <c r="D374" i="3" s="1"/>
  <c r="D375" i="3" s="1"/>
  <c r="D376" i="3" s="1"/>
  <c r="D377" i="3" s="1"/>
  <c r="D378" i="3" s="1"/>
  <c r="D379" i="3" s="1"/>
  <c r="D380" i="3" s="1"/>
  <c r="D381" i="3" s="1"/>
  <c r="D382" i="3" s="1"/>
  <c r="D383" i="3" s="1"/>
  <c r="D384" i="3" s="1"/>
  <c r="D385" i="3" s="1"/>
  <c r="D386" i="3" s="1"/>
  <c r="D387" i="3" s="1"/>
  <c r="D388" i="3" s="1"/>
  <c r="D389" i="3" s="1"/>
  <c r="D390" i="3" s="1"/>
  <c r="D391" i="3" s="1"/>
  <c r="D392" i="3" s="1"/>
  <c r="D393" i="3" s="1"/>
  <c r="D394" i="3" s="1"/>
  <c r="D395" i="3" s="1"/>
  <c r="D396" i="3" s="1"/>
  <c r="D397" i="3" s="1"/>
  <c r="D398" i="3" s="1"/>
  <c r="D399" i="3" s="1"/>
  <c r="D400" i="3" s="1"/>
  <c r="D401" i="3" s="1"/>
  <c r="D402" i="3" s="1"/>
  <c r="M177" i="8" l="1"/>
  <c r="E178" i="8"/>
  <c r="F178" i="8" s="1"/>
  <c r="G178" i="8" s="1"/>
  <c r="H178" i="8" s="1"/>
  <c r="I178" i="8" s="1"/>
  <c r="E179" i="3"/>
  <c r="F179" i="3" s="1"/>
  <c r="G179" i="3" s="1"/>
  <c r="H179" i="3" s="1"/>
  <c r="I179" i="3" s="1"/>
  <c r="E180" i="3" l="1"/>
  <c r="F180" i="3" s="1"/>
  <c r="G180" i="3" s="1"/>
  <c r="H180" i="3" s="1"/>
  <c r="I180" i="3" s="1"/>
  <c r="M179" i="3"/>
  <c r="M178" i="8"/>
  <c r="E179" i="8"/>
  <c r="F179" i="8" s="1"/>
  <c r="G179" i="8" s="1"/>
  <c r="H179" i="8" s="1"/>
  <c r="I179" i="8" s="1"/>
  <c r="E180" i="8" s="1"/>
  <c r="F180" i="8" s="1"/>
  <c r="G180" i="8" s="1"/>
  <c r="H180" i="8" s="1"/>
  <c r="I180" i="8" s="1"/>
  <c r="E181" i="8" s="1"/>
  <c r="F181" i="8" s="1"/>
  <c r="G181" i="8" s="1"/>
  <c r="H181" i="8" s="1"/>
  <c r="I181" i="8" s="1"/>
  <c r="E182" i="8" s="1"/>
  <c r="F182" i="8" s="1"/>
  <c r="G182" i="8" s="1"/>
  <c r="H182" i="8" s="1"/>
  <c r="I182" i="8" s="1"/>
  <c r="E183" i="8" s="1"/>
  <c r="F183" i="8" s="1"/>
  <c r="G183" i="8" s="1"/>
  <c r="H183" i="8" s="1"/>
  <c r="I183" i="8" s="1"/>
  <c r="E184" i="8" s="1"/>
  <c r="F184" i="8" s="1"/>
  <c r="G184" i="8" s="1"/>
  <c r="H184" i="8" s="1"/>
  <c r="I184" i="8" s="1"/>
  <c r="E185" i="8" s="1"/>
  <c r="F185" i="8" s="1"/>
  <c r="G185" i="8" s="1"/>
  <c r="H185" i="8" s="1"/>
  <c r="I185" i="8" s="1"/>
  <c r="E186" i="8" s="1"/>
  <c r="F186" i="8" s="1"/>
  <c r="G186" i="8" s="1"/>
  <c r="H186" i="8" s="1"/>
  <c r="I186" i="8" s="1"/>
  <c r="E187" i="8" s="1"/>
  <c r="F187" i="8" s="1"/>
  <c r="G187" i="8" s="1"/>
  <c r="H187" i="8" s="1"/>
  <c r="I187" i="8" s="1"/>
  <c r="E188" i="8" s="1"/>
  <c r="F188" i="8" s="1"/>
  <c r="G188" i="8" s="1"/>
  <c r="H188" i="8" s="1"/>
  <c r="I188" i="8" s="1"/>
  <c r="E189" i="8" s="1"/>
  <c r="F189" i="8" s="1"/>
  <c r="G189" i="8" s="1"/>
  <c r="H189" i="8" s="1"/>
  <c r="I189" i="8" s="1"/>
  <c r="E190" i="8" s="1"/>
  <c r="F190" i="8" s="1"/>
  <c r="G190" i="8" s="1"/>
  <c r="H190" i="8" s="1"/>
  <c r="I190" i="8" s="1"/>
  <c r="E191" i="8" s="1"/>
  <c r="F191" i="8" s="1"/>
  <c r="G191" i="8" s="1"/>
  <c r="H191" i="8" s="1"/>
  <c r="I191" i="8" s="1"/>
  <c r="E192" i="8" s="1"/>
  <c r="F192" i="8" s="1"/>
  <c r="G192" i="8" s="1"/>
  <c r="H192" i="8" s="1"/>
  <c r="I192" i="8" s="1"/>
  <c r="E193" i="8" s="1"/>
  <c r="F193" i="8" s="1"/>
  <c r="G193" i="8" s="1"/>
  <c r="H193" i="8" s="1"/>
  <c r="I193" i="8" s="1"/>
  <c r="E194" i="8" s="1"/>
  <c r="F194" i="8" s="1"/>
  <c r="G194" i="8" s="1"/>
  <c r="H194" i="8" s="1"/>
  <c r="I194" i="8" s="1"/>
  <c r="E195" i="8" s="1"/>
  <c r="F195" i="8" s="1"/>
  <c r="G195" i="8" s="1"/>
  <c r="H195" i="8" s="1"/>
  <c r="I195" i="8" s="1"/>
  <c r="E196" i="8" s="1"/>
  <c r="F196" i="8" s="1"/>
  <c r="G196" i="8" s="1"/>
  <c r="H196" i="8" s="1"/>
  <c r="I196" i="8" s="1"/>
  <c r="E197" i="8" s="1"/>
  <c r="F197" i="8" s="1"/>
  <c r="G197" i="8" s="1"/>
  <c r="H197" i="8" s="1"/>
  <c r="I197" i="8" s="1"/>
  <c r="E198" i="8" s="1"/>
  <c r="F198" i="8" s="1"/>
  <c r="G198" i="8" s="1"/>
  <c r="H198" i="8" s="1"/>
  <c r="I198" i="8" s="1"/>
  <c r="E199" i="8" s="1"/>
  <c r="F199" i="8" s="1"/>
  <c r="G199" i="8" s="1"/>
  <c r="H199" i="8" s="1"/>
  <c r="I199" i="8" s="1"/>
  <c r="E200" i="8" s="1"/>
  <c r="F200" i="8" s="1"/>
  <c r="G200" i="8" s="1"/>
  <c r="H200" i="8" s="1"/>
  <c r="I200" i="8" s="1"/>
  <c r="E201" i="8" s="1"/>
  <c r="F201" i="8" s="1"/>
  <c r="G201" i="8" s="1"/>
  <c r="H201" i="8" s="1"/>
  <c r="I201" i="8" s="1"/>
  <c r="E202" i="8" s="1"/>
  <c r="F202" i="8" s="1"/>
  <c r="G202" i="8" s="1"/>
  <c r="H202" i="8" s="1"/>
  <c r="I202" i="8" s="1"/>
  <c r="E203" i="8" s="1"/>
  <c r="F203" i="8" s="1"/>
  <c r="G203" i="8" s="1"/>
  <c r="H203" i="8" s="1"/>
  <c r="I203" i="8" s="1"/>
  <c r="E204" i="8" s="1"/>
  <c r="F204" i="8" s="1"/>
  <c r="G204" i="8" s="1"/>
  <c r="H204" i="8" s="1"/>
  <c r="I204" i="8" s="1"/>
  <c r="E205" i="8" s="1"/>
  <c r="F205" i="8" s="1"/>
  <c r="G205" i="8" s="1"/>
  <c r="H205" i="8" s="1"/>
  <c r="I205" i="8" s="1"/>
  <c r="E206" i="8" s="1"/>
  <c r="F206" i="8" s="1"/>
  <c r="G206" i="8" s="1"/>
  <c r="H206" i="8" s="1"/>
  <c r="I206" i="8" s="1"/>
  <c r="E207" i="8" s="1"/>
  <c r="F207" i="8" s="1"/>
  <c r="G207" i="8" s="1"/>
  <c r="H207" i="8" s="1"/>
  <c r="I207" i="8" s="1"/>
  <c r="E208" i="8" s="1"/>
  <c r="F208" i="8" s="1"/>
  <c r="G208" i="8" s="1"/>
  <c r="H208" i="8" s="1"/>
  <c r="I208" i="8" s="1"/>
  <c r="E209" i="8" s="1"/>
  <c r="F209" i="8" s="1"/>
  <c r="G209" i="8" s="1"/>
  <c r="H209" i="8" s="1"/>
  <c r="I209" i="8" s="1"/>
  <c r="E210" i="8" s="1"/>
  <c r="F210" i="8" s="1"/>
  <c r="G210" i="8" s="1"/>
  <c r="H210" i="8" s="1"/>
  <c r="I210" i="8" s="1"/>
  <c r="E211" i="8" s="1"/>
  <c r="F211" i="8" s="1"/>
  <c r="G211" i="8" s="1"/>
  <c r="H211" i="8" s="1"/>
  <c r="I211" i="8" s="1"/>
  <c r="E212" i="8" s="1"/>
  <c r="F212" i="8" s="1"/>
  <c r="G212" i="8" s="1"/>
  <c r="H212" i="8" s="1"/>
  <c r="I212" i="8" s="1"/>
  <c r="E213" i="8" s="1"/>
  <c r="F213" i="8" s="1"/>
  <c r="G213" i="8" s="1"/>
  <c r="H213" i="8" s="1"/>
  <c r="I213" i="8" s="1"/>
  <c r="E214" i="8" s="1"/>
  <c r="F214" i="8" s="1"/>
  <c r="G214" i="8" s="1"/>
  <c r="H214" i="8" s="1"/>
  <c r="I214" i="8" s="1"/>
  <c r="E215" i="8" s="1"/>
  <c r="F215" i="8" s="1"/>
  <c r="G215" i="8" s="1"/>
  <c r="H215" i="8" s="1"/>
  <c r="I215" i="8" s="1"/>
  <c r="E216" i="8" s="1"/>
  <c r="F216" i="8" s="1"/>
  <c r="G216" i="8" s="1"/>
  <c r="H216" i="8" s="1"/>
  <c r="I216" i="8" s="1"/>
  <c r="E217" i="8" s="1"/>
  <c r="F217" i="8" s="1"/>
  <c r="G217" i="8" s="1"/>
  <c r="H217" i="8" s="1"/>
  <c r="I217" i="8" s="1"/>
  <c r="E218" i="8" s="1"/>
  <c r="F218" i="8" s="1"/>
  <c r="G218" i="8" s="1"/>
  <c r="H218" i="8" s="1"/>
  <c r="I218" i="8" s="1"/>
  <c r="E219" i="8" s="1"/>
  <c r="F219" i="8" s="1"/>
  <c r="G219" i="8" s="1"/>
  <c r="H219" i="8" s="1"/>
  <c r="I219" i="8" s="1"/>
  <c r="E220" i="8" s="1"/>
  <c r="F220" i="8" s="1"/>
  <c r="G220" i="8" s="1"/>
  <c r="H220" i="8" s="1"/>
  <c r="I220" i="8" s="1"/>
  <c r="E221" i="8" s="1"/>
  <c r="F221" i="8" s="1"/>
  <c r="G221" i="8" s="1"/>
  <c r="H221" i="8" s="1"/>
  <c r="I221" i="8" s="1"/>
  <c r="E222" i="8" s="1"/>
  <c r="F222" i="8" s="1"/>
  <c r="G222" i="8" s="1"/>
  <c r="H222" i="8" s="1"/>
  <c r="I222" i="8" s="1"/>
  <c r="E223" i="8" s="1"/>
  <c r="F223" i="8" s="1"/>
  <c r="G223" i="8" s="1"/>
  <c r="H223" i="8" s="1"/>
  <c r="I223" i="8" s="1"/>
  <c r="E224" i="8" s="1"/>
  <c r="F224" i="8" s="1"/>
  <c r="G224" i="8" s="1"/>
  <c r="H224" i="8" s="1"/>
  <c r="I224" i="8" s="1"/>
  <c r="E225" i="8" s="1"/>
  <c r="F225" i="8" s="1"/>
  <c r="G225" i="8" s="1"/>
  <c r="H225" i="8" s="1"/>
  <c r="I225" i="8" s="1"/>
  <c r="E226" i="8" s="1"/>
  <c r="F226" i="8" s="1"/>
  <c r="G226" i="8" s="1"/>
  <c r="H226" i="8" s="1"/>
  <c r="I226" i="8" s="1"/>
  <c r="E227" i="8" s="1"/>
  <c r="F227" i="8" s="1"/>
  <c r="G227" i="8" s="1"/>
  <c r="H227" i="8" s="1"/>
  <c r="I227" i="8" s="1"/>
  <c r="E228" i="8" s="1"/>
  <c r="F228" i="8" s="1"/>
  <c r="G228" i="8" s="1"/>
  <c r="H228" i="8" s="1"/>
  <c r="I228" i="8" s="1"/>
  <c r="E229" i="8" s="1"/>
  <c r="F229" i="8" s="1"/>
  <c r="G229" i="8" s="1"/>
  <c r="H229" i="8" s="1"/>
  <c r="I229" i="8" s="1"/>
  <c r="E230" i="8" s="1"/>
  <c r="F230" i="8" s="1"/>
  <c r="G230" i="8" s="1"/>
  <c r="H230" i="8" s="1"/>
  <c r="I230" i="8" s="1"/>
  <c r="E231" i="8" s="1"/>
  <c r="F231" i="8" s="1"/>
  <c r="G231" i="8" s="1"/>
  <c r="H231" i="8" s="1"/>
  <c r="I231" i="8" s="1"/>
  <c r="E232" i="8" s="1"/>
  <c r="F232" i="8" s="1"/>
  <c r="G232" i="8" s="1"/>
  <c r="H232" i="8" s="1"/>
  <c r="I232" i="8" s="1"/>
  <c r="E233" i="8" s="1"/>
  <c r="F233" i="8" s="1"/>
  <c r="G233" i="8" s="1"/>
  <c r="H233" i="8" s="1"/>
  <c r="I233" i="8" s="1"/>
  <c r="E234" i="8" s="1"/>
  <c r="F234" i="8" s="1"/>
  <c r="G234" i="8" s="1"/>
  <c r="H234" i="8" s="1"/>
  <c r="I234" i="8" s="1"/>
  <c r="E235" i="8" s="1"/>
  <c r="F235" i="8" s="1"/>
  <c r="G235" i="8" s="1"/>
  <c r="H235" i="8" s="1"/>
  <c r="I235" i="8" s="1"/>
  <c r="E236" i="8" s="1"/>
  <c r="F236" i="8" s="1"/>
  <c r="G236" i="8" s="1"/>
  <c r="H236" i="8" s="1"/>
  <c r="I236" i="8" s="1"/>
  <c r="E237" i="8" s="1"/>
  <c r="F237" i="8" s="1"/>
  <c r="G237" i="8" s="1"/>
  <c r="H237" i="8" s="1"/>
  <c r="I237" i="8" s="1"/>
  <c r="E238" i="8" s="1"/>
  <c r="F238" i="8" s="1"/>
  <c r="G238" i="8" s="1"/>
  <c r="H238" i="8" s="1"/>
  <c r="I238" i="8" s="1"/>
  <c r="E239" i="8" s="1"/>
  <c r="F239" i="8" s="1"/>
  <c r="G239" i="8" s="1"/>
  <c r="H239" i="8" s="1"/>
  <c r="I239" i="8" s="1"/>
  <c r="E240" i="8" s="1"/>
  <c r="F240" i="8" s="1"/>
  <c r="G240" i="8" s="1"/>
  <c r="H240" i="8" s="1"/>
  <c r="I240" i="8" s="1"/>
  <c r="E241" i="8" s="1"/>
  <c r="F241" i="8" s="1"/>
  <c r="G241" i="8" s="1"/>
  <c r="H241" i="8" s="1"/>
  <c r="I241" i="8" s="1"/>
  <c r="E242" i="8" s="1"/>
  <c r="F242" i="8" s="1"/>
  <c r="G242" i="8" s="1"/>
  <c r="H242" i="8" s="1"/>
  <c r="I242" i="8" s="1"/>
  <c r="E243" i="8" s="1"/>
  <c r="F243" i="8" s="1"/>
  <c r="G243" i="8" s="1"/>
  <c r="H243" i="8" s="1"/>
  <c r="I243" i="8" s="1"/>
  <c r="E244" i="8" s="1"/>
  <c r="F244" i="8" s="1"/>
  <c r="G244" i="8" s="1"/>
  <c r="H244" i="8" s="1"/>
  <c r="I244" i="8" s="1"/>
  <c r="E245" i="8" s="1"/>
  <c r="F245" i="8" s="1"/>
  <c r="G245" i="8" s="1"/>
  <c r="H245" i="8" s="1"/>
  <c r="I245" i="8" s="1"/>
  <c r="E246" i="8" s="1"/>
  <c r="F246" i="8" s="1"/>
  <c r="G246" i="8" s="1"/>
  <c r="H246" i="8" s="1"/>
  <c r="I246" i="8" s="1"/>
  <c r="E247" i="8" s="1"/>
  <c r="F247" i="8" s="1"/>
  <c r="G247" i="8" s="1"/>
  <c r="H247" i="8" s="1"/>
  <c r="I247" i="8" s="1"/>
  <c r="E248" i="8" s="1"/>
  <c r="F248" i="8" s="1"/>
  <c r="G248" i="8" s="1"/>
  <c r="H248" i="8" s="1"/>
  <c r="I248" i="8" s="1"/>
  <c r="E249" i="8" s="1"/>
  <c r="F249" i="8" s="1"/>
  <c r="G249" i="8" s="1"/>
  <c r="H249" i="8" s="1"/>
  <c r="I249" i="8" s="1"/>
  <c r="E250" i="8" s="1"/>
  <c r="F250" i="8" s="1"/>
  <c r="G250" i="8" s="1"/>
  <c r="H250" i="8" s="1"/>
  <c r="I250" i="8" s="1"/>
  <c r="E251" i="8" s="1"/>
  <c r="F251" i="8" s="1"/>
  <c r="G251" i="8" s="1"/>
  <c r="H251" i="8" s="1"/>
  <c r="I251" i="8" s="1"/>
  <c r="E252" i="8" s="1"/>
  <c r="F252" i="8" s="1"/>
  <c r="G252" i="8" s="1"/>
  <c r="H252" i="8" s="1"/>
  <c r="I252" i="8" s="1"/>
  <c r="E253" i="8" s="1"/>
  <c r="F253" i="8" s="1"/>
  <c r="G253" i="8" s="1"/>
  <c r="H253" i="8" s="1"/>
  <c r="I253" i="8" s="1"/>
  <c r="E254" i="8" s="1"/>
  <c r="F254" i="8" s="1"/>
  <c r="G254" i="8" s="1"/>
  <c r="H254" i="8" s="1"/>
  <c r="I254" i="8" s="1"/>
  <c r="E255" i="8" s="1"/>
  <c r="F255" i="8" s="1"/>
  <c r="G255" i="8" s="1"/>
  <c r="H255" i="8" s="1"/>
  <c r="I255" i="8" s="1"/>
  <c r="E256" i="8" s="1"/>
  <c r="F256" i="8" s="1"/>
  <c r="G256" i="8" s="1"/>
  <c r="H256" i="8" s="1"/>
  <c r="I256" i="8" s="1"/>
  <c r="E257" i="8" s="1"/>
  <c r="F257" i="8" s="1"/>
  <c r="G257" i="8" s="1"/>
  <c r="H257" i="8" s="1"/>
  <c r="I257" i="8" s="1"/>
  <c r="E258" i="8" s="1"/>
  <c r="F258" i="8" s="1"/>
  <c r="G258" i="8" s="1"/>
  <c r="H258" i="8" s="1"/>
  <c r="I258" i="8" s="1"/>
  <c r="E259" i="8" s="1"/>
  <c r="F259" i="8" s="1"/>
  <c r="G259" i="8" s="1"/>
  <c r="H259" i="8" s="1"/>
  <c r="I259" i="8" s="1"/>
  <c r="E260" i="8" s="1"/>
  <c r="F260" i="8" s="1"/>
  <c r="G260" i="8" s="1"/>
  <c r="H260" i="8" s="1"/>
  <c r="I260" i="8" s="1"/>
  <c r="E261" i="8" s="1"/>
  <c r="F261" i="8" s="1"/>
  <c r="G261" i="8" s="1"/>
  <c r="H261" i="8" s="1"/>
  <c r="I261" i="8" s="1"/>
  <c r="E262" i="8" s="1"/>
  <c r="F262" i="8" s="1"/>
  <c r="G262" i="8" s="1"/>
  <c r="H262" i="8" s="1"/>
  <c r="I262" i="8" s="1"/>
  <c r="E263" i="8" s="1"/>
  <c r="F263" i="8" s="1"/>
  <c r="G263" i="8" s="1"/>
  <c r="H263" i="8" s="1"/>
  <c r="I263" i="8" s="1"/>
  <c r="E264" i="8" s="1"/>
  <c r="F264" i="8" s="1"/>
  <c r="G264" i="8" s="1"/>
  <c r="H264" i="8" s="1"/>
  <c r="I264" i="8" s="1"/>
  <c r="E265" i="8" s="1"/>
  <c r="F265" i="8" s="1"/>
  <c r="G265" i="8" s="1"/>
  <c r="H265" i="8" s="1"/>
  <c r="I265" i="8" s="1"/>
  <c r="E266" i="8" s="1"/>
  <c r="F266" i="8" s="1"/>
  <c r="G266" i="8" s="1"/>
  <c r="H266" i="8" s="1"/>
  <c r="I266" i="8" s="1"/>
  <c r="E267" i="8" s="1"/>
  <c r="F267" i="8" s="1"/>
  <c r="G267" i="8" s="1"/>
  <c r="H267" i="8" s="1"/>
  <c r="I267" i="8" s="1"/>
  <c r="E268" i="8" s="1"/>
  <c r="F268" i="8" s="1"/>
  <c r="G268" i="8" s="1"/>
  <c r="H268" i="8" s="1"/>
  <c r="I268" i="8" s="1"/>
  <c r="E269" i="8" s="1"/>
  <c r="F269" i="8" s="1"/>
  <c r="G269" i="8" s="1"/>
  <c r="H269" i="8" s="1"/>
  <c r="I269" i="8" s="1"/>
  <c r="E270" i="8" s="1"/>
  <c r="F270" i="8" s="1"/>
  <c r="G270" i="8" s="1"/>
  <c r="H270" i="8" s="1"/>
  <c r="I270" i="8" s="1"/>
  <c r="E271" i="8" s="1"/>
  <c r="F271" i="8" s="1"/>
  <c r="G271" i="8" s="1"/>
  <c r="H271" i="8" s="1"/>
  <c r="I271" i="8" s="1"/>
  <c r="E272" i="8" s="1"/>
  <c r="F272" i="8" s="1"/>
  <c r="G272" i="8" s="1"/>
  <c r="H272" i="8" s="1"/>
  <c r="I272" i="8" s="1"/>
  <c r="E273" i="8" s="1"/>
  <c r="F273" i="8" s="1"/>
  <c r="G273" i="8" s="1"/>
  <c r="H273" i="8" s="1"/>
  <c r="I273" i="8" s="1"/>
  <c r="E274" i="8" s="1"/>
  <c r="F274" i="8" s="1"/>
  <c r="G274" i="8" s="1"/>
  <c r="H274" i="8" s="1"/>
  <c r="I274" i="8" s="1"/>
  <c r="E275" i="8" s="1"/>
  <c r="F275" i="8" s="1"/>
  <c r="G275" i="8" s="1"/>
  <c r="H275" i="8" s="1"/>
  <c r="I275" i="8" s="1"/>
  <c r="E276" i="8" s="1"/>
  <c r="F276" i="8" s="1"/>
  <c r="G276" i="8" s="1"/>
  <c r="H276" i="8" s="1"/>
  <c r="I276" i="8" s="1"/>
  <c r="E277" i="8" s="1"/>
  <c r="F277" i="8" s="1"/>
  <c r="G277" i="8" s="1"/>
  <c r="H277" i="8" s="1"/>
  <c r="I277" i="8" s="1"/>
  <c r="E278" i="8" s="1"/>
  <c r="F278" i="8" s="1"/>
  <c r="G278" i="8" s="1"/>
  <c r="H278" i="8" s="1"/>
  <c r="I278" i="8" s="1"/>
  <c r="E279" i="8" s="1"/>
  <c r="F279" i="8" s="1"/>
  <c r="G279" i="8" s="1"/>
  <c r="H279" i="8" s="1"/>
  <c r="I279" i="8" s="1"/>
  <c r="E280" i="8" s="1"/>
  <c r="F280" i="8" s="1"/>
  <c r="G280" i="8" s="1"/>
  <c r="H280" i="8" s="1"/>
  <c r="I280" i="8" s="1"/>
  <c r="E281" i="8" s="1"/>
  <c r="F281" i="8" s="1"/>
  <c r="G281" i="8" s="1"/>
  <c r="H281" i="8" s="1"/>
  <c r="I281" i="8" s="1"/>
  <c r="E282" i="8" s="1"/>
  <c r="F282" i="8" s="1"/>
  <c r="G282" i="8" s="1"/>
  <c r="H282" i="8" s="1"/>
  <c r="I282" i="8" s="1"/>
  <c r="E283" i="8" s="1"/>
  <c r="F283" i="8" s="1"/>
  <c r="G283" i="8" s="1"/>
  <c r="H283" i="8" s="1"/>
  <c r="I283" i="8" s="1"/>
  <c r="E284" i="8" s="1"/>
  <c r="F284" i="8" s="1"/>
  <c r="G284" i="8" s="1"/>
  <c r="H284" i="8" s="1"/>
  <c r="I284" i="8" s="1"/>
  <c r="E285" i="8" s="1"/>
  <c r="F285" i="8" s="1"/>
  <c r="G285" i="8" s="1"/>
  <c r="H285" i="8" s="1"/>
  <c r="I285" i="8" s="1"/>
  <c r="E286" i="8" s="1"/>
  <c r="F286" i="8" s="1"/>
  <c r="G286" i="8" s="1"/>
  <c r="H286" i="8" s="1"/>
  <c r="I286" i="8" s="1"/>
  <c r="E287" i="8" s="1"/>
  <c r="F287" i="8" s="1"/>
  <c r="G287" i="8" s="1"/>
  <c r="H287" i="8" s="1"/>
  <c r="I287" i="8" s="1"/>
  <c r="E288" i="8" s="1"/>
  <c r="F288" i="8" s="1"/>
  <c r="G288" i="8" s="1"/>
  <c r="H288" i="8" s="1"/>
  <c r="I288" i="8" s="1"/>
  <c r="E289" i="8" s="1"/>
  <c r="F289" i="8" s="1"/>
  <c r="G289" i="8" s="1"/>
  <c r="H289" i="8" s="1"/>
  <c r="I289" i="8" s="1"/>
  <c r="E290" i="8" s="1"/>
  <c r="F290" i="8" s="1"/>
  <c r="G290" i="8" s="1"/>
  <c r="H290" i="8" s="1"/>
  <c r="I290" i="8" s="1"/>
  <c r="E291" i="8" s="1"/>
  <c r="F291" i="8" s="1"/>
  <c r="G291" i="8" s="1"/>
  <c r="H291" i="8" s="1"/>
  <c r="I291" i="8" s="1"/>
  <c r="E292" i="8" s="1"/>
  <c r="F292" i="8" s="1"/>
  <c r="G292" i="8" s="1"/>
  <c r="H292" i="8" s="1"/>
  <c r="I292" i="8" s="1"/>
  <c r="E293" i="8" s="1"/>
  <c r="F293" i="8" s="1"/>
  <c r="G293" i="8" s="1"/>
  <c r="H293" i="8" s="1"/>
  <c r="I293" i="8" s="1"/>
  <c r="E294" i="8" s="1"/>
  <c r="F294" i="8" s="1"/>
  <c r="G294" i="8" s="1"/>
  <c r="H294" i="8" s="1"/>
  <c r="I294" i="8" s="1"/>
  <c r="E295" i="8" s="1"/>
  <c r="F295" i="8" s="1"/>
  <c r="G295" i="8" s="1"/>
  <c r="H295" i="8" s="1"/>
  <c r="I295" i="8" s="1"/>
  <c r="E296" i="8" s="1"/>
  <c r="F296" i="8" s="1"/>
  <c r="G296" i="8" s="1"/>
  <c r="H296" i="8" s="1"/>
  <c r="I296" i="8" s="1"/>
  <c r="E297" i="8" s="1"/>
  <c r="F297" i="8" s="1"/>
  <c r="G297" i="8" s="1"/>
  <c r="H297" i="8" s="1"/>
  <c r="I297" i="8" s="1"/>
  <c r="E298" i="8" s="1"/>
  <c r="F298" i="8" s="1"/>
  <c r="G298" i="8" s="1"/>
  <c r="H298" i="8" s="1"/>
  <c r="I298" i="8" s="1"/>
  <c r="E299" i="8" s="1"/>
  <c r="F299" i="8" s="1"/>
  <c r="G299" i="8" s="1"/>
  <c r="H299" i="8" s="1"/>
  <c r="I299" i="8" s="1"/>
  <c r="E300" i="8" s="1"/>
  <c r="F300" i="8" s="1"/>
  <c r="G300" i="8" s="1"/>
  <c r="H300" i="8" s="1"/>
  <c r="I300" i="8" s="1"/>
  <c r="E301" i="8" s="1"/>
  <c r="F301" i="8" s="1"/>
  <c r="G301" i="8" s="1"/>
  <c r="H301" i="8" s="1"/>
  <c r="I301" i="8" s="1"/>
  <c r="E302" i="8" s="1"/>
  <c r="F302" i="8" s="1"/>
  <c r="G302" i="8" s="1"/>
  <c r="H302" i="8" s="1"/>
  <c r="I302" i="8" s="1"/>
  <c r="E303" i="8" s="1"/>
  <c r="F303" i="8" s="1"/>
  <c r="G303" i="8" s="1"/>
  <c r="H303" i="8" s="1"/>
  <c r="I303" i="8" s="1"/>
  <c r="E304" i="8" s="1"/>
  <c r="F304" i="8" s="1"/>
  <c r="G304" i="8" s="1"/>
  <c r="H304" i="8" s="1"/>
  <c r="I304" i="8" s="1"/>
  <c r="E305" i="8" s="1"/>
  <c r="F305" i="8" s="1"/>
  <c r="G305" i="8" s="1"/>
  <c r="H305" i="8" s="1"/>
  <c r="I305" i="8" s="1"/>
  <c r="E306" i="8" s="1"/>
  <c r="F306" i="8" s="1"/>
  <c r="G306" i="8" s="1"/>
  <c r="H306" i="8" s="1"/>
  <c r="I306" i="8" s="1"/>
  <c r="E307" i="8" s="1"/>
  <c r="F307" i="8" s="1"/>
  <c r="G307" i="8" s="1"/>
  <c r="H307" i="8" s="1"/>
  <c r="I307" i="8" s="1"/>
  <c r="E308" i="8" s="1"/>
  <c r="F308" i="8" s="1"/>
  <c r="G308" i="8" s="1"/>
  <c r="H308" i="8" s="1"/>
  <c r="I308" i="8" s="1"/>
  <c r="E309" i="8" s="1"/>
  <c r="F309" i="8" s="1"/>
  <c r="G309" i="8" s="1"/>
  <c r="H309" i="8" s="1"/>
  <c r="I309" i="8" s="1"/>
  <c r="E310" i="8" s="1"/>
  <c r="F310" i="8" s="1"/>
  <c r="G310" i="8" s="1"/>
  <c r="H310" i="8" s="1"/>
  <c r="I310" i="8" s="1"/>
  <c r="E311" i="8" s="1"/>
  <c r="F311" i="8" s="1"/>
  <c r="G311" i="8" s="1"/>
  <c r="H311" i="8" s="1"/>
  <c r="I311" i="8" s="1"/>
  <c r="E312" i="8" s="1"/>
  <c r="F312" i="8" s="1"/>
  <c r="G312" i="8" s="1"/>
  <c r="H312" i="8" s="1"/>
  <c r="I312" i="8" s="1"/>
  <c r="E313" i="8" s="1"/>
  <c r="F313" i="8" s="1"/>
  <c r="G313" i="8" s="1"/>
  <c r="H313" i="8" s="1"/>
  <c r="I313" i="8" s="1"/>
  <c r="E314" i="8" s="1"/>
  <c r="F314" i="8" s="1"/>
  <c r="G314" i="8" s="1"/>
  <c r="H314" i="8" s="1"/>
  <c r="I314" i="8" s="1"/>
  <c r="E315" i="8" s="1"/>
  <c r="F315" i="8" s="1"/>
  <c r="G315" i="8" s="1"/>
  <c r="H315" i="8" s="1"/>
  <c r="I315" i="8" s="1"/>
  <c r="E316" i="8" s="1"/>
  <c r="F316" i="8" s="1"/>
  <c r="G316" i="8" s="1"/>
  <c r="H316" i="8" s="1"/>
  <c r="I316" i="8" s="1"/>
  <c r="E317" i="8" s="1"/>
  <c r="F317" i="8" s="1"/>
  <c r="G317" i="8" s="1"/>
  <c r="H317" i="8" s="1"/>
  <c r="I317" i="8" s="1"/>
  <c r="E318" i="8" s="1"/>
  <c r="F318" i="8" s="1"/>
  <c r="G318" i="8" s="1"/>
  <c r="H318" i="8" s="1"/>
  <c r="I318" i="8" s="1"/>
  <c r="E319" i="8" s="1"/>
  <c r="F319" i="8" s="1"/>
  <c r="G319" i="8" s="1"/>
  <c r="H319" i="8" s="1"/>
  <c r="I319" i="8" s="1"/>
  <c r="E320" i="8" s="1"/>
  <c r="F320" i="8" s="1"/>
  <c r="G320" i="8" s="1"/>
  <c r="H320" i="8" s="1"/>
  <c r="I320" i="8" s="1"/>
  <c r="E321" i="8" s="1"/>
  <c r="F321" i="8" s="1"/>
  <c r="G321" i="8" s="1"/>
  <c r="H321" i="8" s="1"/>
  <c r="I321" i="8" s="1"/>
  <c r="E322" i="8" s="1"/>
  <c r="F322" i="8" s="1"/>
  <c r="G322" i="8" s="1"/>
  <c r="H322" i="8" s="1"/>
  <c r="I322" i="8" s="1"/>
  <c r="E323" i="8" s="1"/>
  <c r="F323" i="8" s="1"/>
  <c r="G323" i="8" s="1"/>
  <c r="H323" i="8" s="1"/>
  <c r="I323" i="8" s="1"/>
  <c r="E324" i="8" s="1"/>
  <c r="F324" i="8" s="1"/>
  <c r="G324" i="8" s="1"/>
  <c r="H324" i="8" s="1"/>
  <c r="I324" i="8" s="1"/>
  <c r="E325" i="8" s="1"/>
  <c r="F325" i="8" s="1"/>
  <c r="G325" i="8" s="1"/>
  <c r="H325" i="8" s="1"/>
  <c r="I325" i="8" s="1"/>
  <c r="E326" i="8" s="1"/>
  <c r="F326" i="8" s="1"/>
  <c r="G326" i="8" s="1"/>
  <c r="H326" i="8" s="1"/>
  <c r="I326" i="8" s="1"/>
  <c r="E327" i="8" s="1"/>
  <c r="F327" i="8" s="1"/>
  <c r="G327" i="8" s="1"/>
  <c r="H327" i="8" s="1"/>
  <c r="I327" i="8" s="1"/>
  <c r="E328" i="8" s="1"/>
  <c r="F328" i="8" s="1"/>
  <c r="G328" i="8" s="1"/>
  <c r="H328" i="8" s="1"/>
  <c r="I328" i="8" s="1"/>
  <c r="E329" i="8" s="1"/>
  <c r="F329" i="8" s="1"/>
  <c r="G329" i="8" s="1"/>
  <c r="H329" i="8" s="1"/>
  <c r="I329" i="8" s="1"/>
  <c r="E330" i="8" s="1"/>
  <c r="F330" i="8" s="1"/>
  <c r="G330" i="8" s="1"/>
  <c r="H330" i="8" s="1"/>
  <c r="I330" i="8" s="1"/>
  <c r="E331" i="8" s="1"/>
  <c r="F331" i="8" s="1"/>
  <c r="G331" i="8" s="1"/>
  <c r="H331" i="8" s="1"/>
  <c r="I331" i="8" s="1"/>
  <c r="E332" i="8" s="1"/>
  <c r="F332" i="8" s="1"/>
  <c r="G332" i="8" s="1"/>
  <c r="H332" i="8" s="1"/>
  <c r="I332" i="8" s="1"/>
  <c r="E333" i="8" s="1"/>
  <c r="F333" i="8" s="1"/>
  <c r="G333" i="8" s="1"/>
  <c r="H333" i="8" s="1"/>
  <c r="I333" i="8" s="1"/>
  <c r="E334" i="8" s="1"/>
  <c r="F334" i="8" s="1"/>
  <c r="G334" i="8" s="1"/>
  <c r="H334" i="8" s="1"/>
  <c r="I334" i="8" s="1"/>
  <c r="E335" i="8" s="1"/>
  <c r="F335" i="8" s="1"/>
  <c r="G335" i="8" s="1"/>
  <c r="H335" i="8" s="1"/>
  <c r="I335" i="8" s="1"/>
  <c r="E336" i="8" s="1"/>
  <c r="F336" i="8" s="1"/>
  <c r="G336" i="8" s="1"/>
  <c r="H336" i="8" s="1"/>
  <c r="I336" i="8" s="1"/>
  <c r="E337" i="8" s="1"/>
  <c r="F337" i="8" s="1"/>
  <c r="G337" i="8" s="1"/>
  <c r="H337" i="8" s="1"/>
  <c r="I337" i="8" s="1"/>
  <c r="E338" i="8" s="1"/>
  <c r="F338" i="8" s="1"/>
  <c r="G338" i="8" s="1"/>
  <c r="H338" i="8" s="1"/>
  <c r="I338" i="8" s="1"/>
  <c r="E339" i="8" s="1"/>
  <c r="F339" i="8" s="1"/>
  <c r="G339" i="8" s="1"/>
  <c r="H339" i="8" s="1"/>
  <c r="I339" i="8" s="1"/>
  <c r="E340" i="8" s="1"/>
  <c r="F340" i="8" s="1"/>
  <c r="G340" i="8" s="1"/>
  <c r="H340" i="8" s="1"/>
  <c r="I340" i="8" s="1"/>
  <c r="E341" i="8" s="1"/>
  <c r="F341" i="8" s="1"/>
  <c r="G341" i="8" s="1"/>
  <c r="H341" i="8" s="1"/>
  <c r="I341" i="8" s="1"/>
  <c r="E342" i="8" s="1"/>
  <c r="F342" i="8" s="1"/>
  <c r="G342" i="8" s="1"/>
  <c r="H342" i="8" s="1"/>
  <c r="I342" i="8" s="1"/>
  <c r="E343" i="8" s="1"/>
  <c r="F343" i="8" s="1"/>
  <c r="G343" i="8" s="1"/>
  <c r="H343" i="8" s="1"/>
  <c r="I343" i="8" s="1"/>
  <c r="E344" i="8" s="1"/>
  <c r="F344" i="8" s="1"/>
  <c r="G344" i="8" s="1"/>
  <c r="H344" i="8" s="1"/>
  <c r="I344" i="8" s="1"/>
  <c r="E345" i="8" s="1"/>
  <c r="F345" i="8" s="1"/>
  <c r="G345" i="8" s="1"/>
  <c r="H345" i="8" s="1"/>
  <c r="I345" i="8" s="1"/>
  <c r="E346" i="8" s="1"/>
  <c r="F346" i="8" s="1"/>
  <c r="G346" i="8" s="1"/>
  <c r="H346" i="8" s="1"/>
  <c r="I346" i="8" s="1"/>
  <c r="E347" i="8" s="1"/>
  <c r="F347" i="8" s="1"/>
  <c r="G347" i="8" s="1"/>
  <c r="H347" i="8" s="1"/>
  <c r="I347" i="8" s="1"/>
  <c r="E348" i="8" s="1"/>
  <c r="F348" i="8" s="1"/>
  <c r="G348" i="8" s="1"/>
  <c r="H348" i="8" s="1"/>
  <c r="I348" i="8" s="1"/>
  <c r="E349" i="8" s="1"/>
  <c r="F349" i="8" s="1"/>
  <c r="G349" i="8" s="1"/>
  <c r="H349" i="8" s="1"/>
  <c r="I349" i="8" s="1"/>
  <c r="E350" i="8" s="1"/>
  <c r="F350" i="8" s="1"/>
  <c r="G350" i="8" s="1"/>
  <c r="H350" i="8" s="1"/>
  <c r="I350" i="8" s="1"/>
  <c r="E351" i="8" s="1"/>
  <c r="F351" i="8" s="1"/>
  <c r="G351" i="8" s="1"/>
  <c r="H351" i="8" s="1"/>
  <c r="I351" i="8" s="1"/>
  <c r="E352" i="8" s="1"/>
  <c r="F352" i="8" s="1"/>
  <c r="G352" i="8" s="1"/>
  <c r="H352" i="8" s="1"/>
  <c r="I352" i="8" s="1"/>
  <c r="E353" i="8" s="1"/>
  <c r="F353" i="8" s="1"/>
  <c r="G353" i="8" s="1"/>
  <c r="H353" i="8" s="1"/>
  <c r="I353" i="8" s="1"/>
  <c r="E354" i="8" s="1"/>
  <c r="F354" i="8" s="1"/>
  <c r="G354" i="8" s="1"/>
  <c r="H354" i="8" s="1"/>
  <c r="I354" i="8" s="1"/>
  <c r="E355" i="8" s="1"/>
  <c r="F355" i="8" s="1"/>
  <c r="G355" i="8" s="1"/>
  <c r="H355" i="8" s="1"/>
  <c r="I355" i="8" s="1"/>
  <c r="E356" i="8" s="1"/>
  <c r="F356" i="8" s="1"/>
  <c r="G356" i="8" s="1"/>
  <c r="H356" i="8" s="1"/>
  <c r="I356" i="8" s="1"/>
  <c r="E357" i="8" s="1"/>
  <c r="F357" i="8" s="1"/>
  <c r="G357" i="8" s="1"/>
  <c r="H357" i="8" s="1"/>
  <c r="I357" i="8" s="1"/>
  <c r="E358" i="8" s="1"/>
  <c r="F358" i="8" s="1"/>
  <c r="G358" i="8" s="1"/>
  <c r="H358" i="8" s="1"/>
  <c r="I358" i="8" s="1"/>
  <c r="E359" i="8" s="1"/>
  <c r="F359" i="8" s="1"/>
  <c r="G359" i="8" s="1"/>
  <c r="H359" i="8" s="1"/>
  <c r="I359" i="8" s="1"/>
  <c r="E360" i="8" s="1"/>
  <c r="F360" i="8" s="1"/>
  <c r="G360" i="8" s="1"/>
  <c r="H360" i="8" s="1"/>
  <c r="I360" i="8" s="1"/>
  <c r="E361" i="8" s="1"/>
  <c r="F361" i="8" s="1"/>
  <c r="G361" i="8" s="1"/>
  <c r="H361" i="8" s="1"/>
  <c r="I361" i="8" s="1"/>
  <c r="E362" i="8" s="1"/>
  <c r="F362" i="8" s="1"/>
  <c r="G362" i="8" s="1"/>
  <c r="H362" i="8" s="1"/>
  <c r="I362" i="8" s="1"/>
  <c r="E363" i="8" s="1"/>
  <c r="F363" i="8" s="1"/>
  <c r="G363" i="8" s="1"/>
  <c r="H363" i="8" s="1"/>
  <c r="I363" i="8" s="1"/>
  <c r="E364" i="8" s="1"/>
  <c r="F364" i="8" s="1"/>
  <c r="G364" i="8" s="1"/>
  <c r="H364" i="8" s="1"/>
  <c r="I364" i="8" s="1"/>
  <c r="E365" i="8" s="1"/>
  <c r="F365" i="8" s="1"/>
  <c r="G365" i="8" s="1"/>
  <c r="H365" i="8" s="1"/>
  <c r="I365" i="8" s="1"/>
  <c r="E366" i="8" s="1"/>
  <c r="F366" i="8" s="1"/>
  <c r="G366" i="8" s="1"/>
  <c r="H366" i="8" s="1"/>
  <c r="I366" i="8" s="1"/>
  <c r="E367" i="8" s="1"/>
  <c r="F367" i="8" s="1"/>
  <c r="G367" i="8" s="1"/>
  <c r="H367" i="8" s="1"/>
  <c r="I367" i="8" s="1"/>
  <c r="E368" i="8" s="1"/>
  <c r="F368" i="8" s="1"/>
  <c r="G368" i="8" s="1"/>
  <c r="H368" i="8" s="1"/>
  <c r="I368" i="8" s="1"/>
  <c r="E369" i="8" s="1"/>
  <c r="F369" i="8" s="1"/>
  <c r="G369" i="8" s="1"/>
  <c r="H369" i="8" s="1"/>
  <c r="I369" i="8" s="1"/>
  <c r="E370" i="8" s="1"/>
  <c r="F370" i="8" s="1"/>
  <c r="G370" i="8" s="1"/>
  <c r="H370" i="8" s="1"/>
  <c r="I370" i="8" s="1"/>
  <c r="E371" i="8" s="1"/>
  <c r="F371" i="8" s="1"/>
  <c r="G371" i="8" s="1"/>
  <c r="H371" i="8" s="1"/>
  <c r="I371" i="8" s="1"/>
  <c r="E372" i="8" s="1"/>
  <c r="F372" i="8" s="1"/>
  <c r="G372" i="8" s="1"/>
  <c r="H372" i="8" s="1"/>
  <c r="I372" i="8" s="1"/>
  <c r="E373" i="8" s="1"/>
  <c r="F373" i="8" s="1"/>
  <c r="G373" i="8" s="1"/>
  <c r="H373" i="8" s="1"/>
  <c r="I373" i="8" s="1"/>
  <c r="E374" i="8" s="1"/>
  <c r="F374" i="8" s="1"/>
  <c r="G374" i="8" s="1"/>
  <c r="H374" i="8" s="1"/>
  <c r="I374" i="8" s="1"/>
  <c r="E375" i="8" s="1"/>
  <c r="F375" i="8" s="1"/>
  <c r="G375" i="8" s="1"/>
  <c r="H375" i="8" s="1"/>
  <c r="I375" i="8" s="1"/>
  <c r="E376" i="8" s="1"/>
  <c r="F376" i="8" s="1"/>
  <c r="G376" i="8" s="1"/>
  <c r="H376" i="8" s="1"/>
  <c r="I376" i="8" s="1"/>
  <c r="E377" i="8" s="1"/>
  <c r="F377" i="8" s="1"/>
  <c r="G377" i="8" s="1"/>
  <c r="H377" i="8" s="1"/>
  <c r="I377" i="8" s="1"/>
  <c r="E378" i="8" s="1"/>
  <c r="F378" i="8" s="1"/>
  <c r="G378" i="8" s="1"/>
  <c r="H378" i="8" s="1"/>
  <c r="I378" i="8" s="1"/>
  <c r="E379" i="8" s="1"/>
  <c r="F379" i="8" s="1"/>
  <c r="G379" i="8" s="1"/>
  <c r="H379" i="8" s="1"/>
  <c r="I379" i="8" s="1"/>
  <c r="E380" i="8" s="1"/>
  <c r="F380" i="8" s="1"/>
  <c r="G380" i="8" s="1"/>
  <c r="H380" i="8" s="1"/>
  <c r="I380" i="8" s="1"/>
  <c r="E381" i="8" s="1"/>
  <c r="F381" i="8" s="1"/>
  <c r="G381" i="8" s="1"/>
  <c r="H381" i="8" s="1"/>
  <c r="I381" i="8" s="1"/>
  <c r="E382" i="8" s="1"/>
  <c r="F382" i="8" s="1"/>
  <c r="G382" i="8" s="1"/>
  <c r="H382" i="8" s="1"/>
  <c r="I382" i="8" s="1"/>
  <c r="E383" i="8" s="1"/>
  <c r="F383" i="8" s="1"/>
  <c r="G383" i="8" s="1"/>
  <c r="H383" i="8" s="1"/>
  <c r="I383" i="8" s="1"/>
  <c r="E384" i="8" s="1"/>
  <c r="F384" i="8" s="1"/>
  <c r="G384" i="8" s="1"/>
  <c r="H384" i="8" s="1"/>
  <c r="I384" i="8" s="1"/>
  <c r="E385" i="8" s="1"/>
  <c r="F385" i="8" s="1"/>
  <c r="G385" i="8" s="1"/>
  <c r="H385" i="8" s="1"/>
  <c r="I385" i="8" s="1"/>
  <c r="E386" i="8" s="1"/>
  <c r="F386" i="8" s="1"/>
  <c r="G386" i="8" s="1"/>
  <c r="H386" i="8" s="1"/>
  <c r="I386" i="8" s="1"/>
  <c r="E387" i="8" s="1"/>
  <c r="F387" i="8" s="1"/>
  <c r="G387" i="8" s="1"/>
  <c r="H387" i="8" s="1"/>
  <c r="I387" i="8" s="1"/>
  <c r="E388" i="8" s="1"/>
  <c r="F388" i="8" s="1"/>
  <c r="G388" i="8" s="1"/>
  <c r="H388" i="8" s="1"/>
  <c r="I388" i="8" s="1"/>
  <c r="E389" i="8" s="1"/>
  <c r="F389" i="8" s="1"/>
  <c r="G389" i="8" s="1"/>
  <c r="H389" i="8" s="1"/>
  <c r="I389" i="8" s="1"/>
  <c r="E390" i="8" s="1"/>
  <c r="F390" i="8" s="1"/>
  <c r="G390" i="8" s="1"/>
  <c r="H390" i="8" s="1"/>
  <c r="I390" i="8" s="1"/>
  <c r="E391" i="8" s="1"/>
  <c r="F391" i="8" s="1"/>
  <c r="G391" i="8" s="1"/>
  <c r="H391" i="8" s="1"/>
  <c r="I391" i="8" s="1"/>
  <c r="E392" i="8" s="1"/>
  <c r="F392" i="8" s="1"/>
  <c r="G392" i="8" s="1"/>
  <c r="H392" i="8" s="1"/>
  <c r="I392" i="8" s="1"/>
  <c r="E393" i="8" s="1"/>
  <c r="F393" i="8" s="1"/>
  <c r="G393" i="8" s="1"/>
  <c r="H393" i="8" s="1"/>
  <c r="I393" i="8" s="1"/>
  <c r="E394" i="8" s="1"/>
  <c r="F394" i="8" s="1"/>
  <c r="G394" i="8" s="1"/>
  <c r="H394" i="8" s="1"/>
  <c r="I394" i="8" s="1"/>
  <c r="E395" i="8" s="1"/>
  <c r="F395" i="8" s="1"/>
  <c r="G395" i="8" s="1"/>
  <c r="H395" i="8" s="1"/>
  <c r="I395" i="8" s="1"/>
  <c r="E396" i="8" s="1"/>
  <c r="F396" i="8" s="1"/>
  <c r="G396" i="8" s="1"/>
  <c r="H396" i="8" s="1"/>
  <c r="I396" i="8" s="1"/>
  <c r="E397" i="8" s="1"/>
  <c r="F397" i="8" s="1"/>
  <c r="G397" i="8" s="1"/>
  <c r="H397" i="8" s="1"/>
  <c r="I397" i="8" s="1"/>
  <c r="E398" i="8" s="1"/>
  <c r="F398" i="8" s="1"/>
  <c r="G398" i="8" s="1"/>
  <c r="H398" i="8" s="1"/>
  <c r="I398" i="8" s="1"/>
  <c r="E399" i="8" s="1"/>
  <c r="F399" i="8" s="1"/>
  <c r="G399" i="8" s="1"/>
  <c r="H399" i="8" s="1"/>
  <c r="I399" i="8" s="1"/>
  <c r="E400" i="8" s="1"/>
  <c r="F400" i="8" s="1"/>
  <c r="G400" i="8" s="1"/>
  <c r="H400" i="8" s="1"/>
  <c r="I400" i="8" s="1"/>
  <c r="E401" i="8" s="1"/>
  <c r="F401" i="8" s="1"/>
  <c r="G401" i="8" s="1"/>
  <c r="H401" i="8" s="1"/>
  <c r="I401" i="8" s="1"/>
  <c r="E402" i="8" s="1"/>
  <c r="F402" i="8" s="1"/>
  <c r="G402" i="8" s="1"/>
  <c r="H402" i="8" s="1"/>
  <c r="I402" i="8" s="1"/>
  <c r="E181" i="3" l="1"/>
  <c r="F181" i="3" s="1"/>
  <c r="G181" i="3" s="1"/>
  <c r="H181" i="3" s="1"/>
  <c r="I181" i="3" s="1"/>
  <c r="M180" i="3"/>
  <c r="E182" i="3" l="1"/>
  <c r="F182" i="3" s="1"/>
  <c r="G182" i="3" s="1"/>
  <c r="H182" i="3" s="1"/>
  <c r="I182" i="3" s="1"/>
  <c r="M181" i="3"/>
  <c r="E183" i="3" l="1"/>
  <c r="F183" i="3" s="1"/>
  <c r="G183" i="3" s="1"/>
  <c r="H183" i="3" s="1"/>
  <c r="I183" i="3" s="1"/>
  <c r="M182" i="3"/>
  <c r="E184" i="3" l="1"/>
  <c r="F184" i="3" s="1"/>
  <c r="G184" i="3" s="1"/>
  <c r="H184" i="3" s="1"/>
  <c r="I184" i="3" s="1"/>
  <c r="M183" i="3"/>
  <c r="E185" i="3" l="1"/>
  <c r="F185" i="3" s="1"/>
  <c r="G185" i="3" s="1"/>
  <c r="H185" i="3" s="1"/>
  <c r="I185" i="3" s="1"/>
  <c r="M184" i="3"/>
  <c r="E186" i="3" l="1"/>
  <c r="F186" i="3" s="1"/>
  <c r="G186" i="3" s="1"/>
  <c r="H186" i="3" s="1"/>
  <c r="I186" i="3" s="1"/>
  <c r="M185" i="3"/>
  <c r="E187" i="3" l="1"/>
  <c r="F187" i="3" s="1"/>
  <c r="G187" i="3" s="1"/>
  <c r="H187" i="3" s="1"/>
  <c r="I187" i="3" s="1"/>
  <c r="M186" i="3"/>
  <c r="E188" i="3" l="1"/>
  <c r="F188" i="3" s="1"/>
  <c r="G188" i="3" s="1"/>
  <c r="H188" i="3" s="1"/>
  <c r="I188" i="3" s="1"/>
  <c r="M187" i="3"/>
  <c r="E189" i="3" l="1"/>
  <c r="F189" i="3" s="1"/>
  <c r="G189" i="3" s="1"/>
  <c r="H189" i="3" s="1"/>
  <c r="I189" i="3" s="1"/>
  <c r="M188" i="3"/>
  <c r="E190" i="3" l="1"/>
  <c r="F190" i="3" s="1"/>
  <c r="G190" i="3" s="1"/>
  <c r="H190" i="3" s="1"/>
  <c r="I190" i="3" s="1"/>
  <c r="M189" i="3"/>
  <c r="E191" i="3" l="1"/>
  <c r="F191" i="3" s="1"/>
  <c r="G191" i="3" s="1"/>
  <c r="H191" i="3" s="1"/>
  <c r="I191" i="3" s="1"/>
  <c r="M190" i="3"/>
  <c r="E192" i="3" l="1"/>
  <c r="F192" i="3" s="1"/>
  <c r="G192" i="3" s="1"/>
  <c r="H192" i="3" s="1"/>
  <c r="I192" i="3" s="1"/>
  <c r="M191" i="3"/>
  <c r="E193" i="3" l="1"/>
  <c r="F193" i="3" s="1"/>
  <c r="G193" i="3" s="1"/>
  <c r="H193" i="3" s="1"/>
  <c r="I193" i="3" s="1"/>
  <c r="M192" i="3"/>
  <c r="E194" i="3" l="1"/>
  <c r="F194" i="3" s="1"/>
  <c r="G194" i="3" s="1"/>
  <c r="H194" i="3" s="1"/>
  <c r="I194" i="3" s="1"/>
  <c r="M193" i="3"/>
  <c r="E195" i="3" l="1"/>
  <c r="F195" i="3" s="1"/>
  <c r="G195" i="3" s="1"/>
  <c r="H195" i="3" s="1"/>
  <c r="I195" i="3" s="1"/>
  <c r="M194" i="3"/>
  <c r="E196" i="3" l="1"/>
  <c r="F196" i="3" s="1"/>
  <c r="G196" i="3" s="1"/>
  <c r="H196" i="3" s="1"/>
  <c r="I196" i="3" s="1"/>
  <c r="M195" i="3"/>
  <c r="E197" i="3" l="1"/>
  <c r="F197" i="3" s="1"/>
  <c r="G197" i="3" s="1"/>
  <c r="H197" i="3" s="1"/>
  <c r="I197" i="3" s="1"/>
  <c r="M196" i="3"/>
  <c r="E198" i="3" l="1"/>
  <c r="F198" i="3" s="1"/>
  <c r="G198" i="3" s="1"/>
  <c r="H198" i="3" s="1"/>
  <c r="I198" i="3" s="1"/>
  <c r="M197" i="3"/>
  <c r="E199" i="3" l="1"/>
  <c r="F199" i="3" s="1"/>
  <c r="G199" i="3" s="1"/>
  <c r="H199" i="3" s="1"/>
  <c r="I199" i="3" s="1"/>
  <c r="M198" i="3"/>
  <c r="E200" i="3" l="1"/>
  <c r="F200" i="3" s="1"/>
  <c r="G200" i="3" s="1"/>
  <c r="H200" i="3" s="1"/>
  <c r="I200" i="3" s="1"/>
  <c r="M199" i="3"/>
  <c r="E201" i="3" l="1"/>
  <c r="F201" i="3" s="1"/>
  <c r="G201" i="3" s="1"/>
  <c r="H201" i="3" s="1"/>
  <c r="I201" i="3" s="1"/>
  <c r="M200" i="3"/>
  <c r="E202" i="3" l="1"/>
  <c r="F202" i="3" s="1"/>
  <c r="G202" i="3" s="1"/>
  <c r="H202" i="3" s="1"/>
  <c r="I202" i="3" s="1"/>
  <c r="M201" i="3"/>
  <c r="E203" i="3" l="1"/>
  <c r="F203" i="3" s="1"/>
  <c r="G203" i="3" s="1"/>
  <c r="H203" i="3" s="1"/>
  <c r="I203" i="3" s="1"/>
  <c r="M202" i="3"/>
  <c r="E204" i="3" l="1"/>
  <c r="F204" i="3" s="1"/>
  <c r="G204" i="3" s="1"/>
  <c r="H204" i="3" s="1"/>
  <c r="I204" i="3" s="1"/>
  <c r="M203" i="3"/>
  <c r="E205" i="3" l="1"/>
  <c r="F205" i="3" s="1"/>
  <c r="G205" i="3" s="1"/>
  <c r="H205" i="3" s="1"/>
  <c r="I205" i="3" s="1"/>
  <c r="M204" i="3"/>
  <c r="E206" i="3" l="1"/>
  <c r="F206" i="3" s="1"/>
  <c r="G206" i="3" s="1"/>
  <c r="H206" i="3" s="1"/>
  <c r="I206" i="3" s="1"/>
  <c r="M205" i="3"/>
  <c r="E207" i="3" l="1"/>
  <c r="F207" i="3" s="1"/>
  <c r="G207" i="3" s="1"/>
  <c r="H207" i="3" s="1"/>
  <c r="I207" i="3" s="1"/>
  <c r="M206" i="3"/>
  <c r="E208" i="3" l="1"/>
  <c r="F208" i="3" s="1"/>
  <c r="G208" i="3" s="1"/>
  <c r="H208" i="3" s="1"/>
  <c r="I208" i="3" s="1"/>
  <c r="M207" i="3"/>
  <c r="E209" i="3" l="1"/>
  <c r="F209" i="3" s="1"/>
  <c r="G209" i="3" s="1"/>
  <c r="H209" i="3" s="1"/>
  <c r="I209" i="3" s="1"/>
  <c r="M208" i="3"/>
  <c r="E210" i="3" l="1"/>
  <c r="F210" i="3" s="1"/>
  <c r="G210" i="3" s="1"/>
  <c r="H210" i="3" s="1"/>
  <c r="I210" i="3" s="1"/>
  <c r="M209" i="3"/>
  <c r="E211" i="3" l="1"/>
  <c r="F211" i="3" s="1"/>
  <c r="G211" i="3" s="1"/>
  <c r="H211" i="3" s="1"/>
  <c r="I211" i="3" s="1"/>
  <c r="M210" i="3"/>
  <c r="E212" i="3" l="1"/>
  <c r="F212" i="3" s="1"/>
  <c r="G212" i="3" s="1"/>
  <c r="H212" i="3" s="1"/>
  <c r="I212" i="3" s="1"/>
  <c r="M211" i="3"/>
  <c r="E213" i="3" l="1"/>
  <c r="F213" i="3" s="1"/>
  <c r="G213" i="3" s="1"/>
  <c r="H213" i="3" s="1"/>
  <c r="I213" i="3" s="1"/>
  <c r="M212" i="3"/>
  <c r="E214" i="3" l="1"/>
  <c r="F214" i="3" s="1"/>
  <c r="G214" i="3" s="1"/>
  <c r="H214" i="3" s="1"/>
  <c r="I214" i="3" s="1"/>
  <c r="M213" i="3"/>
  <c r="E215" i="3" l="1"/>
  <c r="F215" i="3" s="1"/>
  <c r="G215" i="3" s="1"/>
  <c r="H215" i="3" s="1"/>
  <c r="I215" i="3" s="1"/>
  <c r="M214" i="3"/>
  <c r="E216" i="3" l="1"/>
  <c r="F216" i="3" s="1"/>
  <c r="G216" i="3" s="1"/>
  <c r="H216" i="3" s="1"/>
  <c r="I216" i="3" s="1"/>
  <c r="M215" i="3"/>
  <c r="E217" i="3" l="1"/>
  <c r="F217" i="3" s="1"/>
  <c r="G217" i="3" s="1"/>
  <c r="H217" i="3" s="1"/>
  <c r="I217" i="3" s="1"/>
  <c r="M216" i="3"/>
  <c r="E218" i="3" l="1"/>
  <c r="F218" i="3" s="1"/>
  <c r="G218" i="3" s="1"/>
  <c r="H218" i="3" s="1"/>
  <c r="I218" i="3" s="1"/>
  <c r="M217" i="3"/>
  <c r="E219" i="3" l="1"/>
  <c r="F219" i="3" s="1"/>
  <c r="G219" i="3" s="1"/>
  <c r="H219" i="3" s="1"/>
  <c r="I219" i="3" s="1"/>
  <c r="M218" i="3"/>
  <c r="E220" i="3" l="1"/>
  <c r="F220" i="3" s="1"/>
  <c r="G220" i="3" s="1"/>
  <c r="H220" i="3" s="1"/>
  <c r="I220" i="3" s="1"/>
  <c r="M219" i="3"/>
  <c r="E221" i="3" l="1"/>
  <c r="F221" i="3" s="1"/>
  <c r="G221" i="3" s="1"/>
  <c r="H221" i="3" s="1"/>
  <c r="I221" i="3" s="1"/>
  <c r="M220" i="3"/>
  <c r="E222" i="3" l="1"/>
  <c r="F222" i="3" s="1"/>
  <c r="G222" i="3" s="1"/>
  <c r="H222" i="3" s="1"/>
  <c r="I222" i="3" s="1"/>
  <c r="M221" i="3"/>
  <c r="E223" i="3" l="1"/>
  <c r="F223" i="3" s="1"/>
  <c r="G223" i="3" s="1"/>
  <c r="H223" i="3" s="1"/>
  <c r="I223" i="3" s="1"/>
  <c r="M222" i="3"/>
  <c r="E224" i="3" l="1"/>
  <c r="F224" i="3" s="1"/>
  <c r="G224" i="3" s="1"/>
  <c r="H224" i="3" s="1"/>
  <c r="I224" i="3" s="1"/>
  <c r="M223" i="3"/>
  <c r="E225" i="3" l="1"/>
  <c r="F225" i="3" s="1"/>
  <c r="G225" i="3" s="1"/>
  <c r="H225" i="3" s="1"/>
  <c r="I225" i="3" s="1"/>
  <c r="M224" i="3"/>
  <c r="E226" i="3" l="1"/>
  <c r="F226" i="3" s="1"/>
  <c r="G226" i="3" s="1"/>
  <c r="H226" i="3" s="1"/>
  <c r="I226" i="3" s="1"/>
  <c r="M225" i="3"/>
  <c r="E227" i="3" l="1"/>
  <c r="F227" i="3" s="1"/>
  <c r="G227" i="3" s="1"/>
  <c r="H227" i="3" s="1"/>
  <c r="I227" i="3" s="1"/>
  <c r="M226" i="3"/>
  <c r="E228" i="3" l="1"/>
  <c r="F228" i="3" s="1"/>
  <c r="G228" i="3" s="1"/>
  <c r="H228" i="3" s="1"/>
  <c r="I228" i="3" s="1"/>
  <c r="M227" i="3"/>
  <c r="E229" i="3" l="1"/>
  <c r="F229" i="3" s="1"/>
  <c r="G229" i="3" s="1"/>
  <c r="H229" i="3" s="1"/>
  <c r="I229" i="3" s="1"/>
  <c r="M228" i="3"/>
  <c r="E230" i="3" l="1"/>
  <c r="F230" i="3" s="1"/>
  <c r="G230" i="3" s="1"/>
  <c r="H230" i="3" s="1"/>
  <c r="I230" i="3" s="1"/>
  <c r="M229" i="3"/>
  <c r="E231" i="3" l="1"/>
  <c r="F231" i="3" s="1"/>
  <c r="G231" i="3" s="1"/>
  <c r="H231" i="3" s="1"/>
  <c r="I231" i="3" s="1"/>
  <c r="M230" i="3"/>
  <c r="E232" i="3" l="1"/>
  <c r="F232" i="3" s="1"/>
  <c r="G232" i="3" s="1"/>
  <c r="H232" i="3" s="1"/>
  <c r="I232" i="3" s="1"/>
  <c r="M231" i="3"/>
  <c r="E233" i="3" l="1"/>
  <c r="F233" i="3" s="1"/>
  <c r="G233" i="3" s="1"/>
  <c r="H233" i="3" s="1"/>
  <c r="I233" i="3" s="1"/>
  <c r="M232" i="3"/>
  <c r="E234" i="3" l="1"/>
  <c r="F234" i="3" s="1"/>
  <c r="G234" i="3" s="1"/>
  <c r="H234" i="3" s="1"/>
  <c r="I234" i="3" s="1"/>
  <c r="M233" i="3"/>
  <c r="E235" i="3" l="1"/>
  <c r="F235" i="3" s="1"/>
  <c r="G235" i="3" s="1"/>
  <c r="H235" i="3" s="1"/>
  <c r="I235" i="3" s="1"/>
  <c r="M234" i="3"/>
  <c r="E236" i="3" l="1"/>
  <c r="F236" i="3" s="1"/>
  <c r="G236" i="3" s="1"/>
  <c r="H236" i="3" s="1"/>
  <c r="I236" i="3" s="1"/>
  <c r="M235" i="3"/>
  <c r="E237" i="3" l="1"/>
  <c r="F237" i="3" s="1"/>
  <c r="G237" i="3" s="1"/>
  <c r="H237" i="3" s="1"/>
  <c r="I237" i="3" s="1"/>
  <c r="M236" i="3"/>
  <c r="E238" i="3" l="1"/>
  <c r="F238" i="3" s="1"/>
  <c r="G238" i="3" s="1"/>
  <c r="H238" i="3" s="1"/>
  <c r="I238" i="3" s="1"/>
  <c r="M237" i="3"/>
  <c r="E239" i="3" l="1"/>
  <c r="F239" i="3" s="1"/>
  <c r="G239" i="3" s="1"/>
  <c r="H239" i="3" s="1"/>
  <c r="I239" i="3" s="1"/>
  <c r="M238" i="3"/>
  <c r="E240" i="3" l="1"/>
  <c r="F240" i="3" s="1"/>
  <c r="G240" i="3" s="1"/>
  <c r="H240" i="3" s="1"/>
  <c r="I240" i="3" s="1"/>
  <c r="M239" i="3"/>
  <c r="E241" i="3" l="1"/>
  <c r="F241" i="3" s="1"/>
  <c r="G241" i="3" s="1"/>
  <c r="H241" i="3" s="1"/>
  <c r="I241" i="3" s="1"/>
  <c r="M240" i="3"/>
  <c r="E242" i="3" l="1"/>
  <c r="F242" i="3" s="1"/>
  <c r="G242" i="3" s="1"/>
  <c r="H242" i="3" s="1"/>
  <c r="I242" i="3" s="1"/>
  <c r="M241" i="3"/>
  <c r="E243" i="3" l="1"/>
  <c r="F243" i="3" s="1"/>
  <c r="G243" i="3" s="1"/>
  <c r="H243" i="3" s="1"/>
  <c r="I243" i="3" s="1"/>
  <c r="M242" i="3"/>
  <c r="E244" i="3" l="1"/>
  <c r="F244" i="3" s="1"/>
  <c r="G244" i="3" s="1"/>
  <c r="H244" i="3" s="1"/>
  <c r="I244" i="3" s="1"/>
  <c r="M243" i="3"/>
  <c r="E245" i="3" l="1"/>
  <c r="F245" i="3" s="1"/>
  <c r="G245" i="3" s="1"/>
  <c r="H245" i="3" s="1"/>
  <c r="I245" i="3" s="1"/>
  <c r="M244" i="3"/>
  <c r="E246" i="3" l="1"/>
  <c r="F246" i="3" s="1"/>
  <c r="G246" i="3" s="1"/>
  <c r="H246" i="3" s="1"/>
  <c r="I246" i="3" s="1"/>
  <c r="M245" i="3"/>
  <c r="E247" i="3" l="1"/>
  <c r="F247" i="3" s="1"/>
  <c r="G247" i="3" s="1"/>
  <c r="H247" i="3" s="1"/>
  <c r="I247" i="3" s="1"/>
  <c r="M246" i="3"/>
  <c r="E248" i="3" l="1"/>
  <c r="F248" i="3" s="1"/>
  <c r="G248" i="3" s="1"/>
  <c r="H248" i="3" s="1"/>
  <c r="I248" i="3" s="1"/>
  <c r="M247" i="3"/>
  <c r="E249" i="3" l="1"/>
  <c r="F249" i="3" s="1"/>
  <c r="G249" i="3" s="1"/>
  <c r="H249" i="3" s="1"/>
  <c r="I249" i="3" s="1"/>
  <c r="M248" i="3"/>
  <c r="E250" i="3" l="1"/>
  <c r="F250" i="3" s="1"/>
  <c r="G250" i="3" s="1"/>
  <c r="H250" i="3" s="1"/>
  <c r="I250" i="3" s="1"/>
  <c r="M249" i="3"/>
  <c r="E251" i="3" l="1"/>
  <c r="F251" i="3" s="1"/>
  <c r="G251" i="3" s="1"/>
  <c r="H251" i="3" s="1"/>
  <c r="I251" i="3" s="1"/>
  <c r="M250" i="3"/>
  <c r="E252" i="3" l="1"/>
  <c r="F252" i="3" s="1"/>
  <c r="G252" i="3" s="1"/>
  <c r="H252" i="3" s="1"/>
  <c r="I252" i="3" s="1"/>
  <c r="M251" i="3"/>
  <c r="E253" i="3" l="1"/>
  <c r="F253" i="3" s="1"/>
  <c r="G253" i="3" s="1"/>
  <c r="H253" i="3" s="1"/>
  <c r="I253" i="3" s="1"/>
  <c r="M252" i="3"/>
  <c r="E254" i="3" l="1"/>
  <c r="F254" i="3" s="1"/>
  <c r="G254" i="3" s="1"/>
  <c r="H254" i="3" s="1"/>
  <c r="I254" i="3" s="1"/>
  <c r="M253" i="3"/>
  <c r="E255" i="3" l="1"/>
  <c r="F255" i="3" s="1"/>
  <c r="G255" i="3" s="1"/>
  <c r="H255" i="3" s="1"/>
  <c r="I255" i="3" s="1"/>
  <c r="M254" i="3"/>
  <c r="E256" i="3" l="1"/>
  <c r="F256" i="3" s="1"/>
  <c r="G256" i="3" s="1"/>
  <c r="H256" i="3" s="1"/>
  <c r="I256" i="3" s="1"/>
  <c r="M255" i="3"/>
  <c r="E257" i="3" l="1"/>
  <c r="F257" i="3" s="1"/>
  <c r="G257" i="3" s="1"/>
  <c r="H257" i="3" s="1"/>
  <c r="I257" i="3" s="1"/>
  <c r="M256" i="3"/>
  <c r="E258" i="3" l="1"/>
  <c r="F258" i="3" s="1"/>
  <c r="G258" i="3" s="1"/>
  <c r="H258" i="3" s="1"/>
  <c r="I258" i="3" s="1"/>
  <c r="M257" i="3"/>
  <c r="E259" i="3" l="1"/>
  <c r="F259" i="3" s="1"/>
  <c r="G259" i="3" s="1"/>
  <c r="H259" i="3" s="1"/>
  <c r="I259" i="3" s="1"/>
  <c r="M258" i="3"/>
  <c r="E260" i="3" l="1"/>
  <c r="F260" i="3" s="1"/>
  <c r="G260" i="3" s="1"/>
  <c r="H260" i="3" s="1"/>
  <c r="I260" i="3" s="1"/>
  <c r="M259" i="3"/>
  <c r="E261" i="3" l="1"/>
  <c r="F261" i="3" s="1"/>
  <c r="G261" i="3" s="1"/>
  <c r="H261" i="3" s="1"/>
  <c r="I261" i="3" s="1"/>
  <c r="M260" i="3"/>
  <c r="E262" i="3" l="1"/>
  <c r="F262" i="3" s="1"/>
  <c r="G262" i="3" s="1"/>
  <c r="H262" i="3" s="1"/>
  <c r="I262" i="3" s="1"/>
  <c r="M261" i="3"/>
  <c r="E263" i="3" l="1"/>
  <c r="F263" i="3" s="1"/>
  <c r="G263" i="3" s="1"/>
  <c r="H263" i="3" s="1"/>
  <c r="I263" i="3" s="1"/>
  <c r="M262" i="3"/>
  <c r="E264" i="3" l="1"/>
  <c r="F264" i="3" s="1"/>
  <c r="G264" i="3" s="1"/>
  <c r="H264" i="3" s="1"/>
  <c r="I264" i="3" s="1"/>
  <c r="M263" i="3"/>
  <c r="E265" i="3" l="1"/>
  <c r="F265" i="3" s="1"/>
  <c r="G265" i="3" s="1"/>
  <c r="H265" i="3" s="1"/>
  <c r="I265" i="3" s="1"/>
  <c r="M264" i="3"/>
  <c r="E266" i="3" l="1"/>
  <c r="F266" i="3" s="1"/>
  <c r="G266" i="3" s="1"/>
  <c r="H266" i="3" s="1"/>
  <c r="I266" i="3" s="1"/>
  <c r="M265" i="3"/>
  <c r="E267" i="3" l="1"/>
  <c r="F267" i="3" s="1"/>
  <c r="G267" i="3" s="1"/>
  <c r="H267" i="3" s="1"/>
  <c r="I267" i="3" s="1"/>
  <c r="M266" i="3"/>
  <c r="E268" i="3" l="1"/>
  <c r="F268" i="3" s="1"/>
  <c r="G268" i="3" s="1"/>
  <c r="H268" i="3" s="1"/>
  <c r="I268" i="3" s="1"/>
  <c r="M267" i="3"/>
  <c r="E269" i="3" l="1"/>
  <c r="F269" i="3" s="1"/>
  <c r="G269" i="3" s="1"/>
  <c r="H269" i="3" s="1"/>
  <c r="I269" i="3" s="1"/>
  <c r="M268" i="3"/>
  <c r="E270" i="3" l="1"/>
  <c r="F270" i="3" s="1"/>
  <c r="G270" i="3" s="1"/>
  <c r="H270" i="3" s="1"/>
  <c r="I270" i="3" s="1"/>
  <c r="M269" i="3"/>
  <c r="E271" i="3" l="1"/>
  <c r="F271" i="3" s="1"/>
  <c r="G271" i="3" s="1"/>
  <c r="H271" i="3" s="1"/>
  <c r="I271" i="3" s="1"/>
  <c r="M270" i="3"/>
  <c r="E272" i="3" l="1"/>
  <c r="F272" i="3" s="1"/>
  <c r="G272" i="3" s="1"/>
  <c r="H272" i="3" s="1"/>
  <c r="I272" i="3" s="1"/>
  <c r="M271" i="3"/>
  <c r="E273" i="3" l="1"/>
  <c r="F273" i="3" s="1"/>
  <c r="G273" i="3" s="1"/>
  <c r="H273" i="3" s="1"/>
  <c r="I273" i="3" s="1"/>
  <c r="M272" i="3"/>
  <c r="E274" i="3" l="1"/>
  <c r="F274" i="3" s="1"/>
  <c r="G274" i="3" s="1"/>
  <c r="H274" i="3" s="1"/>
  <c r="I274" i="3" s="1"/>
  <c r="M273" i="3"/>
  <c r="E275" i="3" l="1"/>
  <c r="F275" i="3" s="1"/>
  <c r="G275" i="3" s="1"/>
  <c r="H275" i="3" s="1"/>
  <c r="I275" i="3" s="1"/>
  <c r="M274" i="3"/>
  <c r="E276" i="3" l="1"/>
  <c r="F276" i="3" s="1"/>
  <c r="G276" i="3" s="1"/>
  <c r="H276" i="3" s="1"/>
  <c r="I276" i="3" s="1"/>
  <c r="M275" i="3"/>
  <c r="E277" i="3" l="1"/>
  <c r="F277" i="3" s="1"/>
  <c r="G277" i="3" s="1"/>
  <c r="H277" i="3" s="1"/>
  <c r="I277" i="3" s="1"/>
  <c r="M276" i="3"/>
  <c r="E278" i="3" l="1"/>
  <c r="F278" i="3" s="1"/>
  <c r="G278" i="3" s="1"/>
  <c r="H278" i="3" s="1"/>
  <c r="I278" i="3" s="1"/>
  <c r="M277" i="3"/>
  <c r="E279" i="3" l="1"/>
  <c r="F279" i="3" s="1"/>
  <c r="G279" i="3" s="1"/>
  <c r="H279" i="3" s="1"/>
  <c r="I279" i="3" s="1"/>
  <c r="M278" i="3"/>
  <c r="E280" i="3" l="1"/>
  <c r="F280" i="3" s="1"/>
  <c r="G280" i="3" s="1"/>
  <c r="H280" i="3" s="1"/>
  <c r="I280" i="3" s="1"/>
  <c r="M279" i="3"/>
  <c r="E281" i="3" l="1"/>
  <c r="F281" i="3" s="1"/>
  <c r="G281" i="3" s="1"/>
  <c r="H281" i="3" s="1"/>
  <c r="I281" i="3" s="1"/>
  <c r="M280" i="3"/>
  <c r="E282" i="3" l="1"/>
  <c r="F282" i="3" s="1"/>
  <c r="G282" i="3" s="1"/>
  <c r="H282" i="3" s="1"/>
  <c r="I282" i="3" s="1"/>
  <c r="M281" i="3"/>
  <c r="E283" i="3" l="1"/>
  <c r="F283" i="3" s="1"/>
  <c r="G283" i="3" s="1"/>
  <c r="H283" i="3" s="1"/>
  <c r="I283" i="3" s="1"/>
  <c r="M282" i="3"/>
  <c r="E284" i="3" l="1"/>
  <c r="F284" i="3" s="1"/>
  <c r="G284" i="3" s="1"/>
  <c r="H284" i="3" s="1"/>
  <c r="I284" i="3" s="1"/>
  <c r="M283" i="3"/>
  <c r="E285" i="3" l="1"/>
  <c r="F285" i="3" s="1"/>
  <c r="G285" i="3" s="1"/>
  <c r="H285" i="3" s="1"/>
  <c r="I285" i="3" s="1"/>
  <c r="M284" i="3"/>
  <c r="E286" i="3" l="1"/>
  <c r="F286" i="3" s="1"/>
  <c r="G286" i="3" s="1"/>
  <c r="H286" i="3" s="1"/>
  <c r="I286" i="3" s="1"/>
  <c r="M285" i="3"/>
  <c r="E287" i="3" l="1"/>
  <c r="F287" i="3" s="1"/>
  <c r="G287" i="3" s="1"/>
  <c r="H287" i="3" s="1"/>
  <c r="I287" i="3" s="1"/>
  <c r="M286" i="3"/>
  <c r="E288" i="3" l="1"/>
  <c r="F288" i="3" s="1"/>
  <c r="G288" i="3" s="1"/>
  <c r="H288" i="3" s="1"/>
  <c r="I288" i="3" s="1"/>
  <c r="M287" i="3"/>
  <c r="E289" i="3" l="1"/>
  <c r="F289" i="3" s="1"/>
  <c r="G289" i="3" s="1"/>
  <c r="H289" i="3" s="1"/>
  <c r="I289" i="3" s="1"/>
  <c r="M288" i="3"/>
  <c r="E290" i="3" l="1"/>
  <c r="F290" i="3" s="1"/>
  <c r="G290" i="3" s="1"/>
  <c r="H290" i="3" s="1"/>
  <c r="I290" i="3" s="1"/>
  <c r="M289" i="3"/>
  <c r="E291" i="3" l="1"/>
  <c r="F291" i="3" s="1"/>
  <c r="G291" i="3" s="1"/>
  <c r="H291" i="3" s="1"/>
  <c r="I291" i="3" s="1"/>
  <c r="M290" i="3"/>
  <c r="E292" i="3" l="1"/>
  <c r="F292" i="3" s="1"/>
  <c r="G292" i="3" s="1"/>
  <c r="H292" i="3" s="1"/>
  <c r="I292" i="3" s="1"/>
  <c r="M291" i="3"/>
  <c r="E293" i="3" l="1"/>
  <c r="F293" i="3" s="1"/>
  <c r="G293" i="3" s="1"/>
  <c r="H293" i="3" s="1"/>
  <c r="I293" i="3" s="1"/>
  <c r="M292" i="3"/>
  <c r="E294" i="3" l="1"/>
  <c r="F294" i="3" s="1"/>
  <c r="G294" i="3" s="1"/>
  <c r="H294" i="3" s="1"/>
  <c r="I294" i="3" s="1"/>
  <c r="M293" i="3"/>
  <c r="E295" i="3" l="1"/>
  <c r="F295" i="3" s="1"/>
  <c r="G295" i="3" s="1"/>
  <c r="H295" i="3" s="1"/>
  <c r="I295" i="3" s="1"/>
  <c r="M294" i="3"/>
  <c r="E296" i="3" l="1"/>
  <c r="F296" i="3" s="1"/>
  <c r="G296" i="3" s="1"/>
  <c r="H296" i="3" s="1"/>
  <c r="I296" i="3" s="1"/>
  <c r="M295" i="3"/>
  <c r="E297" i="3" l="1"/>
  <c r="F297" i="3" s="1"/>
  <c r="G297" i="3" s="1"/>
  <c r="H297" i="3" s="1"/>
  <c r="I297" i="3" s="1"/>
  <c r="M296" i="3"/>
  <c r="E298" i="3" l="1"/>
  <c r="F298" i="3" s="1"/>
  <c r="G298" i="3" s="1"/>
  <c r="H298" i="3" s="1"/>
  <c r="I298" i="3" s="1"/>
  <c r="M297" i="3"/>
  <c r="E299" i="3" l="1"/>
  <c r="F299" i="3" s="1"/>
  <c r="G299" i="3" s="1"/>
  <c r="H299" i="3" s="1"/>
  <c r="I299" i="3" s="1"/>
  <c r="M298" i="3"/>
  <c r="E300" i="3" l="1"/>
  <c r="F300" i="3" s="1"/>
  <c r="G300" i="3" s="1"/>
  <c r="H300" i="3" s="1"/>
  <c r="I300" i="3" s="1"/>
  <c r="M299" i="3"/>
  <c r="E301" i="3" l="1"/>
  <c r="F301" i="3" s="1"/>
  <c r="G301" i="3" s="1"/>
  <c r="H301" i="3" s="1"/>
  <c r="I301" i="3" s="1"/>
  <c r="M300" i="3"/>
  <c r="E302" i="3" l="1"/>
  <c r="F302" i="3" s="1"/>
  <c r="G302" i="3" s="1"/>
  <c r="H302" i="3" s="1"/>
  <c r="I302" i="3" s="1"/>
  <c r="M301" i="3"/>
  <c r="E303" i="3" l="1"/>
  <c r="F303" i="3" s="1"/>
  <c r="G303" i="3" s="1"/>
  <c r="H303" i="3" s="1"/>
  <c r="I303" i="3" s="1"/>
  <c r="M302" i="3"/>
  <c r="E304" i="3" l="1"/>
  <c r="F304" i="3" s="1"/>
  <c r="G304" i="3" s="1"/>
  <c r="H304" i="3" s="1"/>
  <c r="I304" i="3" s="1"/>
  <c r="M303" i="3"/>
  <c r="E305" i="3" l="1"/>
  <c r="F305" i="3" s="1"/>
  <c r="G305" i="3" s="1"/>
  <c r="H305" i="3" s="1"/>
  <c r="I305" i="3" s="1"/>
  <c r="M304" i="3"/>
  <c r="E306" i="3" l="1"/>
  <c r="F306" i="3" s="1"/>
  <c r="G306" i="3" s="1"/>
  <c r="H306" i="3" s="1"/>
  <c r="I306" i="3" s="1"/>
  <c r="M305" i="3"/>
  <c r="E307" i="3" l="1"/>
  <c r="F307" i="3" s="1"/>
  <c r="G307" i="3" s="1"/>
  <c r="H307" i="3" s="1"/>
  <c r="I307" i="3" s="1"/>
  <c r="M306" i="3"/>
  <c r="E308" i="3" l="1"/>
  <c r="F308" i="3" s="1"/>
  <c r="G308" i="3" s="1"/>
  <c r="H308" i="3" s="1"/>
  <c r="I308" i="3" s="1"/>
  <c r="M307" i="3"/>
  <c r="E309" i="3" l="1"/>
  <c r="F309" i="3" s="1"/>
  <c r="G309" i="3" s="1"/>
  <c r="H309" i="3" s="1"/>
  <c r="I309" i="3" s="1"/>
  <c r="M308" i="3"/>
  <c r="E310" i="3" l="1"/>
  <c r="F310" i="3" s="1"/>
  <c r="G310" i="3" s="1"/>
  <c r="H310" i="3" s="1"/>
  <c r="I310" i="3" s="1"/>
  <c r="M309" i="3"/>
  <c r="E311" i="3" l="1"/>
  <c r="F311" i="3" s="1"/>
  <c r="G311" i="3" s="1"/>
  <c r="H311" i="3" s="1"/>
  <c r="I311" i="3" s="1"/>
  <c r="M310" i="3"/>
  <c r="E312" i="3" l="1"/>
  <c r="F312" i="3" s="1"/>
  <c r="G312" i="3" s="1"/>
  <c r="H312" i="3" s="1"/>
  <c r="I312" i="3" s="1"/>
  <c r="M311" i="3"/>
  <c r="E313" i="3" l="1"/>
  <c r="F313" i="3" s="1"/>
  <c r="G313" i="3" s="1"/>
  <c r="H313" i="3" s="1"/>
  <c r="I313" i="3" s="1"/>
  <c r="M312" i="3"/>
  <c r="E314" i="3" l="1"/>
  <c r="F314" i="3" s="1"/>
  <c r="G314" i="3" s="1"/>
  <c r="H314" i="3" s="1"/>
  <c r="I314" i="3" s="1"/>
  <c r="M313" i="3"/>
  <c r="E315" i="3" l="1"/>
  <c r="F315" i="3" s="1"/>
  <c r="G315" i="3" s="1"/>
  <c r="H315" i="3" s="1"/>
  <c r="I315" i="3" s="1"/>
  <c r="M314" i="3"/>
  <c r="E316" i="3" l="1"/>
  <c r="F316" i="3" s="1"/>
  <c r="G316" i="3" s="1"/>
  <c r="H316" i="3" s="1"/>
  <c r="I316" i="3" s="1"/>
  <c r="M315" i="3"/>
  <c r="E317" i="3" l="1"/>
  <c r="F317" i="3" s="1"/>
  <c r="G317" i="3" s="1"/>
  <c r="H317" i="3" s="1"/>
  <c r="I317" i="3" s="1"/>
  <c r="M316" i="3"/>
  <c r="E318" i="3" l="1"/>
  <c r="F318" i="3" s="1"/>
  <c r="G318" i="3" s="1"/>
  <c r="H318" i="3" s="1"/>
  <c r="I318" i="3" s="1"/>
  <c r="M317" i="3"/>
  <c r="E319" i="3" l="1"/>
  <c r="F319" i="3" s="1"/>
  <c r="G319" i="3" s="1"/>
  <c r="H319" i="3" s="1"/>
  <c r="I319" i="3" s="1"/>
  <c r="M318" i="3"/>
  <c r="E320" i="3" l="1"/>
  <c r="F320" i="3" s="1"/>
  <c r="G320" i="3" s="1"/>
  <c r="H320" i="3" s="1"/>
  <c r="I320" i="3" s="1"/>
  <c r="M319" i="3"/>
  <c r="E321" i="3" l="1"/>
  <c r="F321" i="3" s="1"/>
  <c r="G321" i="3" s="1"/>
  <c r="H321" i="3" s="1"/>
  <c r="I321" i="3" s="1"/>
  <c r="M320" i="3"/>
  <c r="E322" i="3" l="1"/>
  <c r="F322" i="3" s="1"/>
  <c r="G322" i="3" s="1"/>
  <c r="H322" i="3" s="1"/>
  <c r="I322" i="3" s="1"/>
  <c r="M321" i="3"/>
  <c r="E323" i="3" l="1"/>
  <c r="F323" i="3" s="1"/>
  <c r="G323" i="3" s="1"/>
  <c r="H323" i="3" s="1"/>
  <c r="I323" i="3" s="1"/>
  <c r="M322" i="3"/>
  <c r="E324" i="3" l="1"/>
  <c r="F324" i="3" s="1"/>
  <c r="G324" i="3" s="1"/>
  <c r="H324" i="3" s="1"/>
  <c r="I324" i="3" s="1"/>
  <c r="M323" i="3"/>
  <c r="E325" i="3" l="1"/>
  <c r="F325" i="3" s="1"/>
  <c r="G325" i="3" s="1"/>
  <c r="H325" i="3" s="1"/>
  <c r="I325" i="3" s="1"/>
  <c r="M324" i="3"/>
  <c r="E326" i="3" l="1"/>
  <c r="F326" i="3" s="1"/>
  <c r="G326" i="3" s="1"/>
  <c r="H326" i="3" s="1"/>
  <c r="I326" i="3" s="1"/>
  <c r="M325" i="3"/>
  <c r="E327" i="3" l="1"/>
  <c r="F327" i="3" s="1"/>
  <c r="G327" i="3" s="1"/>
  <c r="H327" i="3" s="1"/>
  <c r="I327" i="3" s="1"/>
  <c r="M326" i="3"/>
  <c r="E328" i="3" l="1"/>
  <c r="F328" i="3" s="1"/>
  <c r="G328" i="3" s="1"/>
  <c r="H328" i="3" s="1"/>
  <c r="I328" i="3" s="1"/>
  <c r="M327" i="3"/>
  <c r="E329" i="3" l="1"/>
  <c r="F329" i="3" s="1"/>
  <c r="G329" i="3" s="1"/>
  <c r="H329" i="3" s="1"/>
  <c r="I329" i="3" s="1"/>
  <c r="M328" i="3"/>
  <c r="E330" i="3" l="1"/>
  <c r="F330" i="3" s="1"/>
  <c r="G330" i="3" s="1"/>
  <c r="H330" i="3" s="1"/>
  <c r="I330" i="3" s="1"/>
  <c r="M329" i="3"/>
  <c r="E331" i="3" l="1"/>
  <c r="F331" i="3" s="1"/>
  <c r="G331" i="3" s="1"/>
  <c r="H331" i="3" s="1"/>
  <c r="I331" i="3" s="1"/>
  <c r="M330" i="3"/>
  <c r="E332" i="3" l="1"/>
  <c r="F332" i="3" s="1"/>
  <c r="G332" i="3" s="1"/>
  <c r="H332" i="3" s="1"/>
  <c r="I332" i="3" s="1"/>
  <c r="M331" i="3"/>
  <c r="E333" i="3" l="1"/>
  <c r="F333" i="3" s="1"/>
  <c r="G333" i="3" s="1"/>
  <c r="H333" i="3" s="1"/>
  <c r="I333" i="3" s="1"/>
  <c r="M332" i="3"/>
  <c r="E334" i="3" l="1"/>
  <c r="F334" i="3" s="1"/>
  <c r="G334" i="3" s="1"/>
  <c r="H334" i="3" s="1"/>
  <c r="I334" i="3" s="1"/>
  <c r="M333" i="3"/>
  <c r="E335" i="3" l="1"/>
  <c r="F335" i="3" s="1"/>
  <c r="G335" i="3" s="1"/>
  <c r="H335" i="3" s="1"/>
  <c r="I335" i="3" s="1"/>
  <c r="M334" i="3"/>
  <c r="E336" i="3" l="1"/>
  <c r="F336" i="3" s="1"/>
  <c r="G336" i="3" s="1"/>
  <c r="H336" i="3" s="1"/>
  <c r="I336" i="3" s="1"/>
  <c r="M335" i="3"/>
  <c r="E337" i="3" l="1"/>
  <c r="F337" i="3" s="1"/>
  <c r="G337" i="3" s="1"/>
  <c r="H337" i="3" s="1"/>
  <c r="I337" i="3" s="1"/>
  <c r="M336" i="3"/>
  <c r="E338" i="3" l="1"/>
  <c r="F338" i="3" s="1"/>
  <c r="G338" i="3" s="1"/>
  <c r="H338" i="3" s="1"/>
  <c r="I338" i="3" s="1"/>
  <c r="M337" i="3"/>
  <c r="E339" i="3" l="1"/>
  <c r="F339" i="3" s="1"/>
  <c r="G339" i="3" s="1"/>
  <c r="H339" i="3" s="1"/>
  <c r="I339" i="3" s="1"/>
  <c r="M338" i="3"/>
  <c r="E340" i="3" l="1"/>
  <c r="F340" i="3" s="1"/>
  <c r="G340" i="3" s="1"/>
  <c r="H340" i="3" s="1"/>
  <c r="I340" i="3" s="1"/>
  <c r="M339" i="3"/>
  <c r="E341" i="3" l="1"/>
  <c r="F341" i="3" s="1"/>
  <c r="G341" i="3" s="1"/>
  <c r="H341" i="3" s="1"/>
  <c r="I341" i="3" s="1"/>
  <c r="M340" i="3"/>
  <c r="E342" i="3" l="1"/>
  <c r="F342" i="3" s="1"/>
  <c r="G342" i="3" s="1"/>
  <c r="H342" i="3" s="1"/>
  <c r="I342" i="3" s="1"/>
  <c r="M341" i="3"/>
  <c r="E343" i="3" l="1"/>
  <c r="F343" i="3" s="1"/>
  <c r="G343" i="3" s="1"/>
  <c r="H343" i="3" s="1"/>
  <c r="I343" i="3" s="1"/>
  <c r="M342" i="3"/>
  <c r="E344" i="3" l="1"/>
  <c r="F344" i="3" s="1"/>
  <c r="G344" i="3" s="1"/>
  <c r="H344" i="3" s="1"/>
  <c r="I344" i="3" s="1"/>
  <c r="M343" i="3"/>
  <c r="E345" i="3" l="1"/>
  <c r="F345" i="3" s="1"/>
  <c r="G345" i="3" s="1"/>
  <c r="H345" i="3" s="1"/>
  <c r="I345" i="3" s="1"/>
  <c r="M344" i="3"/>
  <c r="E346" i="3" l="1"/>
  <c r="F346" i="3" s="1"/>
  <c r="G346" i="3" s="1"/>
  <c r="H346" i="3" s="1"/>
  <c r="I346" i="3" s="1"/>
  <c r="M345" i="3"/>
  <c r="E347" i="3" l="1"/>
  <c r="F347" i="3" s="1"/>
  <c r="G347" i="3" s="1"/>
  <c r="H347" i="3" s="1"/>
  <c r="I347" i="3" s="1"/>
  <c r="M346" i="3"/>
  <c r="E348" i="3" l="1"/>
  <c r="F348" i="3" s="1"/>
  <c r="G348" i="3" s="1"/>
  <c r="H348" i="3" s="1"/>
  <c r="I348" i="3" s="1"/>
  <c r="M347" i="3"/>
  <c r="E349" i="3" l="1"/>
  <c r="F349" i="3" s="1"/>
  <c r="G349" i="3" s="1"/>
  <c r="H349" i="3" s="1"/>
  <c r="I349" i="3" s="1"/>
  <c r="M348" i="3"/>
  <c r="E350" i="3" l="1"/>
  <c r="F350" i="3" s="1"/>
  <c r="G350" i="3" s="1"/>
  <c r="H350" i="3" s="1"/>
  <c r="I350" i="3" s="1"/>
  <c r="M349" i="3"/>
  <c r="E351" i="3" l="1"/>
  <c r="F351" i="3" s="1"/>
  <c r="G351" i="3" s="1"/>
  <c r="H351" i="3" s="1"/>
  <c r="I351" i="3" s="1"/>
  <c r="M350" i="3"/>
  <c r="E352" i="3" l="1"/>
  <c r="F352" i="3" s="1"/>
  <c r="G352" i="3" s="1"/>
  <c r="H352" i="3" s="1"/>
  <c r="I352" i="3" s="1"/>
  <c r="M351" i="3"/>
  <c r="E353" i="3" l="1"/>
  <c r="F353" i="3" s="1"/>
  <c r="G353" i="3" s="1"/>
  <c r="H353" i="3" s="1"/>
  <c r="I353" i="3" s="1"/>
  <c r="M352" i="3"/>
  <c r="E354" i="3" l="1"/>
  <c r="F354" i="3" s="1"/>
  <c r="G354" i="3" s="1"/>
  <c r="H354" i="3" s="1"/>
  <c r="I354" i="3" s="1"/>
  <c r="M353" i="3"/>
  <c r="E355" i="3" l="1"/>
  <c r="F355" i="3" s="1"/>
  <c r="G355" i="3" s="1"/>
  <c r="H355" i="3" s="1"/>
  <c r="I355" i="3" s="1"/>
  <c r="M354" i="3"/>
  <c r="E356" i="3" l="1"/>
  <c r="F356" i="3" s="1"/>
  <c r="G356" i="3" s="1"/>
  <c r="H356" i="3" s="1"/>
  <c r="I356" i="3" s="1"/>
  <c r="M355" i="3"/>
  <c r="E357" i="3" l="1"/>
  <c r="F357" i="3" s="1"/>
  <c r="G357" i="3" s="1"/>
  <c r="H357" i="3" s="1"/>
  <c r="I357" i="3" s="1"/>
  <c r="M356" i="3"/>
  <c r="E358" i="3" l="1"/>
  <c r="F358" i="3" s="1"/>
  <c r="G358" i="3" s="1"/>
  <c r="H358" i="3" s="1"/>
  <c r="I358" i="3" s="1"/>
  <c r="M357" i="3"/>
  <c r="E359" i="3" l="1"/>
  <c r="F359" i="3" s="1"/>
  <c r="G359" i="3" s="1"/>
  <c r="H359" i="3" s="1"/>
  <c r="I359" i="3" s="1"/>
  <c r="M358" i="3"/>
  <c r="E360" i="3" l="1"/>
  <c r="F360" i="3" s="1"/>
  <c r="G360" i="3" s="1"/>
  <c r="H360" i="3" s="1"/>
  <c r="I360" i="3" s="1"/>
  <c r="M359" i="3"/>
  <c r="E361" i="3" l="1"/>
  <c r="F361" i="3" s="1"/>
  <c r="G361" i="3" s="1"/>
  <c r="H361" i="3" s="1"/>
  <c r="I361" i="3" s="1"/>
  <c r="M360" i="3"/>
  <c r="E362" i="3" l="1"/>
  <c r="F362" i="3" s="1"/>
  <c r="G362" i="3" s="1"/>
  <c r="H362" i="3" s="1"/>
  <c r="I362" i="3" s="1"/>
  <c r="M361" i="3"/>
  <c r="E363" i="3" l="1"/>
  <c r="F363" i="3" s="1"/>
  <c r="G363" i="3" s="1"/>
  <c r="H363" i="3" s="1"/>
  <c r="I363" i="3" s="1"/>
  <c r="M362" i="3"/>
  <c r="E364" i="3" l="1"/>
  <c r="F364" i="3" s="1"/>
  <c r="G364" i="3" s="1"/>
  <c r="H364" i="3" s="1"/>
  <c r="I364" i="3" s="1"/>
  <c r="M363" i="3"/>
  <c r="E365" i="3" l="1"/>
  <c r="F365" i="3" s="1"/>
  <c r="G365" i="3" s="1"/>
  <c r="H365" i="3" s="1"/>
  <c r="I365" i="3" s="1"/>
  <c r="M364" i="3"/>
  <c r="E366" i="3" l="1"/>
  <c r="F366" i="3" s="1"/>
  <c r="G366" i="3" s="1"/>
  <c r="H366" i="3" s="1"/>
  <c r="I366" i="3" s="1"/>
  <c r="M365" i="3"/>
  <c r="E367" i="3" l="1"/>
  <c r="F367" i="3" s="1"/>
  <c r="G367" i="3" s="1"/>
  <c r="H367" i="3" s="1"/>
  <c r="I367" i="3" s="1"/>
  <c r="M366" i="3"/>
  <c r="E368" i="3" l="1"/>
  <c r="F368" i="3" s="1"/>
  <c r="G368" i="3" s="1"/>
  <c r="H368" i="3" s="1"/>
  <c r="I368" i="3" s="1"/>
  <c r="M367" i="3"/>
  <c r="E369" i="3" l="1"/>
  <c r="F369" i="3" s="1"/>
  <c r="G369" i="3" s="1"/>
  <c r="H369" i="3" s="1"/>
  <c r="I369" i="3" s="1"/>
  <c r="M368" i="3"/>
  <c r="E370" i="3" l="1"/>
  <c r="F370" i="3" s="1"/>
  <c r="G370" i="3" s="1"/>
  <c r="H370" i="3" s="1"/>
  <c r="I370" i="3" s="1"/>
  <c r="M369" i="3"/>
  <c r="E371" i="3" l="1"/>
  <c r="F371" i="3" s="1"/>
  <c r="G371" i="3" s="1"/>
  <c r="H371" i="3" s="1"/>
  <c r="I371" i="3" s="1"/>
  <c r="M370" i="3"/>
  <c r="E372" i="3" l="1"/>
  <c r="F372" i="3" s="1"/>
  <c r="G372" i="3" s="1"/>
  <c r="H372" i="3" s="1"/>
  <c r="I372" i="3" s="1"/>
  <c r="M371" i="3"/>
  <c r="E373" i="3" l="1"/>
  <c r="F373" i="3" s="1"/>
  <c r="G373" i="3" s="1"/>
  <c r="H373" i="3" s="1"/>
  <c r="I373" i="3" s="1"/>
  <c r="M372" i="3"/>
  <c r="E374" i="3" l="1"/>
  <c r="F374" i="3" s="1"/>
  <c r="G374" i="3" s="1"/>
  <c r="H374" i="3" s="1"/>
  <c r="I374" i="3" s="1"/>
  <c r="M373" i="3"/>
  <c r="E375" i="3" l="1"/>
  <c r="F375" i="3" s="1"/>
  <c r="G375" i="3" s="1"/>
  <c r="H375" i="3" s="1"/>
  <c r="I375" i="3" s="1"/>
  <c r="M374" i="3"/>
  <c r="E376" i="3" l="1"/>
  <c r="F376" i="3" s="1"/>
  <c r="G376" i="3" s="1"/>
  <c r="H376" i="3" s="1"/>
  <c r="I376" i="3" s="1"/>
  <c r="M375" i="3"/>
  <c r="E377" i="3" l="1"/>
  <c r="F377" i="3" s="1"/>
  <c r="G377" i="3" s="1"/>
  <c r="H377" i="3" s="1"/>
  <c r="I377" i="3" s="1"/>
  <c r="M376" i="3"/>
  <c r="E378" i="3" l="1"/>
  <c r="F378" i="3" s="1"/>
  <c r="G378" i="3" s="1"/>
  <c r="H378" i="3" s="1"/>
  <c r="I378" i="3" s="1"/>
  <c r="M377" i="3"/>
  <c r="E379" i="3" l="1"/>
  <c r="F379" i="3" s="1"/>
  <c r="G379" i="3" s="1"/>
  <c r="H379" i="3" s="1"/>
  <c r="I379" i="3" s="1"/>
  <c r="M378" i="3"/>
  <c r="E380" i="3" l="1"/>
  <c r="F380" i="3" s="1"/>
  <c r="G380" i="3" s="1"/>
  <c r="H380" i="3" s="1"/>
  <c r="I380" i="3" s="1"/>
  <c r="M379" i="3"/>
  <c r="E381" i="3" l="1"/>
  <c r="F381" i="3" s="1"/>
  <c r="G381" i="3" s="1"/>
  <c r="H381" i="3" s="1"/>
  <c r="I381" i="3" s="1"/>
  <c r="M380" i="3"/>
  <c r="E382" i="3" l="1"/>
  <c r="F382" i="3" s="1"/>
  <c r="G382" i="3" s="1"/>
  <c r="H382" i="3" s="1"/>
  <c r="I382" i="3" s="1"/>
  <c r="M381" i="3"/>
  <c r="E383" i="3" l="1"/>
  <c r="F383" i="3" s="1"/>
  <c r="G383" i="3" s="1"/>
  <c r="H383" i="3" s="1"/>
  <c r="I383" i="3" s="1"/>
  <c r="M382" i="3"/>
  <c r="E384" i="3" l="1"/>
  <c r="F384" i="3" s="1"/>
  <c r="G384" i="3" s="1"/>
  <c r="H384" i="3" s="1"/>
  <c r="I384" i="3" s="1"/>
  <c r="M383" i="3"/>
  <c r="E385" i="3" l="1"/>
  <c r="F385" i="3" s="1"/>
  <c r="G385" i="3" s="1"/>
  <c r="H385" i="3" s="1"/>
  <c r="I385" i="3" s="1"/>
  <c r="M384" i="3"/>
  <c r="E386" i="3" l="1"/>
  <c r="F386" i="3" s="1"/>
  <c r="G386" i="3" s="1"/>
  <c r="H386" i="3" s="1"/>
  <c r="I386" i="3" s="1"/>
  <c r="M385" i="3"/>
  <c r="E387" i="3" l="1"/>
  <c r="F387" i="3" s="1"/>
  <c r="G387" i="3" s="1"/>
  <c r="H387" i="3" s="1"/>
  <c r="I387" i="3" s="1"/>
  <c r="M386" i="3"/>
  <c r="E388" i="3" l="1"/>
  <c r="F388" i="3" s="1"/>
  <c r="G388" i="3" s="1"/>
  <c r="H388" i="3" s="1"/>
  <c r="I388" i="3" s="1"/>
  <c r="M387" i="3"/>
  <c r="E389" i="3" l="1"/>
  <c r="F389" i="3" s="1"/>
  <c r="G389" i="3" s="1"/>
  <c r="H389" i="3" s="1"/>
  <c r="I389" i="3" s="1"/>
  <c r="M388" i="3"/>
  <c r="E390" i="3" l="1"/>
  <c r="F390" i="3" s="1"/>
  <c r="G390" i="3" s="1"/>
  <c r="H390" i="3" s="1"/>
  <c r="I390" i="3" s="1"/>
  <c r="M389" i="3"/>
  <c r="E391" i="3" l="1"/>
  <c r="F391" i="3" s="1"/>
  <c r="G391" i="3" s="1"/>
  <c r="H391" i="3" s="1"/>
  <c r="I391" i="3" s="1"/>
  <c r="M390" i="3"/>
  <c r="E392" i="3" l="1"/>
  <c r="F392" i="3" s="1"/>
  <c r="G392" i="3" s="1"/>
  <c r="H392" i="3" s="1"/>
  <c r="I392" i="3" s="1"/>
  <c r="M391" i="3"/>
  <c r="E393" i="3" l="1"/>
  <c r="F393" i="3" s="1"/>
  <c r="G393" i="3" s="1"/>
  <c r="H393" i="3" s="1"/>
  <c r="I393" i="3" s="1"/>
  <c r="M392" i="3"/>
  <c r="E394" i="3" l="1"/>
  <c r="F394" i="3" s="1"/>
  <c r="G394" i="3" s="1"/>
  <c r="H394" i="3" s="1"/>
  <c r="I394" i="3" s="1"/>
  <c r="M393" i="3"/>
  <c r="E395" i="3" l="1"/>
  <c r="F395" i="3" s="1"/>
  <c r="G395" i="3" s="1"/>
  <c r="H395" i="3" s="1"/>
  <c r="I395" i="3" s="1"/>
  <c r="M394" i="3"/>
  <c r="E396" i="3" l="1"/>
  <c r="F396" i="3" s="1"/>
  <c r="G396" i="3" s="1"/>
  <c r="H396" i="3" s="1"/>
  <c r="I396" i="3" s="1"/>
  <c r="M395" i="3"/>
  <c r="E397" i="3" l="1"/>
  <c r="F397" i="3" s="1"/>
  <c r="G397" i="3" s="1"/>
  <c r="H397" i="3" s="1"/>
  <c r="I397" i="3" s="1"/>
  <c r="M396" i="3"/>
  <c r="E398" i="3" l="1"/>
  <c r="F398" i="3" s="1"/>
  <c r="G398" i="3" s="1"/>
  <c r="H398" i="3" s="1"/>
  <c r="I398" i="3" s="1"/>
  <c r="M397" i="3"/>
  <c r="E399" i="3" l="1"/>
  <c r="F399" i="3" s="1"/>
  <c r="G399" i="3" s="1"/>
  <c r="H399" i="3" s="1"/>
  <c r="I399" i="3" s="1"/>
  <c r="M398" i="3"/>
  <c r="E400" i="3" l="1"/>
  <c r="F400" i="3" s="1"/>
  <c r="G400" i="3" s="1"/>
  <c r="H400" i="3" s="1"/>
  <c r="I400" i="3" s="1"/>
  <c r="M399" i="3"/>
  <c r="E401" i="3" l="1"/>
  <c r="F401" i="3" s="1"/>
  <c r="G401" i="3" s="1"/>
  <c r="H401" i="3" s="1"/>
  <c r="I401" i="3" s="1"/>
  <c r="M400" i="3"/>
  <c r="E402" i="3" l="1"/>
  <c r="F402" i="3" s="1"/>
  <c r="G402" i="3" s="1"/>
  <c r="H402" i="3" s="1"/>
  <c r="I402" i="3" s="1"/>
  <c r="M402" i="3" s="1"/>
  <c r="M401" i="3"/>
</calcChain>
</file>

<file path=xl/sharedStrings.xml><?xml version="1.0" encoding="utf-8"?>
<sst xmlns="http://schemas.openxmlformats.org/spreadsheetml/2006/main" count="66" uniqueCount="45">
  <si>
    <t>CRL30</t>
  </si>
  <si>
    <t>CRL90</t>
  </si>
  <si>
    <t>n1</t>
  </si>
  <si>
    <t>n2</t>
  </si>
  <si>
    <t>vbar</t>
  </si>
  <si>
    <t>Wind direction (degrees)</t>
  </si>
  <si>
    <t>Characteristic velocity (m/s)</t>
  </si>
  <si>
    <t>Calculation constant 1</t>
  </si>
  <si>
    <t>Calculation constant 2</t>
  </si>
  <si>
    <t>Calculation constant 3</t>
  </si>
  <si>
    <t>Calculation constant 4</t>
  </si>
  <si>
    <t>Calculation constant 5</t>
  </si>
  <si>
    <t>Calculation constant 6</t>
  </si>
  <si>
    <t>Wind direction (rads)</t>
  </si>
  <si>
    <t>Critical yaw angle (rads)</t>
  </si>
  <si>
    <t>fs1</t>
  </si>
  <si>
    <t>fs2</t>
  </si>
  <si>
    <t>v (m/s)</t>
  </si>
  <si>
    <t>u(m/s)</t>
  </si>
  <si>
    <t>v (mph)</t>
  </si>
  <si>
    <t>ubar iteration 1</t>
  </si>
  <si>
    <t>ubar iteration 2</t>
  </si>
  <si>
    <t>ubar iteration 3</t>
  </si>
  <si>
    <t>ubar iteration 4</t>
  </si>
  <si>
    <t>ubar final</t>
  </si>
  <si>
    <t>nR1 (low yaw)</t>
  </si>
  <si>
    <t>n2 (high yaw)</t>
  </si>
  <si>
    <t>Total mass (kg)</t>
  </si>
  <si>
    <t>Primary sprung mass kg)</t>
  </si>
  <si>
    <t>Secondary sprung mass (kg)</t>
  </si>
  <si>
    <t>Track semi-width (m)</t>
  </si>
  <si>
    <t>Train reference area (m2)</t>
  </si>
  <si>
    <t>Train reference height(m)</t>
  </si>
  <si>
    <t>Wheel unloading</t>
  </si>
  <si>
    <t>Suspension coefficient</t>
  </si>
  <si>
    <t xml:space="preserve">Wheel unloading </t>
  </si>
  <si>
    <t>Maximum primary ssupension movement (m)</t>
  </si>
  <si>
    <t>Maximum secondary suspension movement (m)</t>
  </si>
  <si>
    <t>Density of air (kg/m3)</t>
  </si>
  <si>
    <t>Unbalanced acceleration (m2/s)</t>
  </si>
  <si>
    <t>fs3</t>
  </si>
  <si>
    <t>fr</t>
  </si>
  <si>
    <t>fa</t>
  </si>
  <si>
    <t>Centre of gravity height (m)</t>
  </si>
  <si>
    <t>fc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</si>
</sst>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2" borderId="0" xfId="0" applyFill="1"/>
    <xf numFmtId="164" fontId="0" fillId="0" borderId="0" xfId="0" applyNumberForma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'c specified'!$M$1</c:f>
              <c:strCache>
                <c:ptCount val="1"/>
                <c:pt idx="0">
                  <c:v>u(m/s)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'c specified'!$L$2:$L$402</c:f>
              <c:numCache>
                <c:formatCode>0.00</c:formatCode>
                <c:ptCount val="401"/>
                <c:pt idx="0">
                  <c:v>0</c:v>
                </c:pt>
                <c:pt idx="1">
                  <c:v>0.89418777943368111</c:v>
                </c:pt>
                <c:pt idx="2">
                  <c:v>1.7883755588673622</c:v>
                </c:pt>
                <c:pt idx="3">
                  <c:v>2.6825633383010428</c:v>
                </c:pt>
                <c:pt idx="4">
                  <c:v>3.5767511177347244</c:v>
                </c:pt>
                <c:pt idx="5">
                  <c:v>4.4709388971684048</c:v>
                </c:pt>
                <c:pt idx="6">
                  <c:v>5.3651266766020873</c:v>
                </c:pt>
                <c:pt idx="7">
                  <c:v>6.2593144560357681</c:v>
                </c:pt>
                <c:pt idx="8">
                  <c:v>7.1535022354694489</c:v>
                </c:pt>
                <c:pt idx="9">
                  <c:v>8.0476900149031287</c:v>
                </c:pt>
                <c:pt idx="10">
                  <c:v>8.9418777943368095</c:v>
                </c:pt>
                <c:pt idx="11">
                  <c:v>9.8360655737704903</c:v>
                </c:pt>
                <c:pt idx="12">
                  <c:v>10.730253353204169</c:v>
                </c:pt>
                <c:pt idx="13">
                  <c:v>11.624441132637852</c:v>
                </c:pt>
                <c:pt idx="14">
                  <c:v>12.518628912071533</c:v>
                </c:pt>
                <c:pt idx="15">
                  <c:v>13.412816691505215</c:v>
                </c:pt>
                <c:pt idx="16">
                  <c:v>14.307004470938898</c:v>
                </c:pt>
                <c:pt idx="17">
                  <c:v>15.20119225037258</c:v>
                </c:pt>
                <c:pt idx="18">
                  <c:v>16.095380029806261</c:v>
                </c:pt>
                <c:pt idx="19">
                  <c:v>16.989567809239944</c:v>
                </c:pt>
                <c:pt idx="20">
                  <c:v>17.883755588673626</c:v>
                </c:pt>
                <c:pt idx="21">
                  <c:v>18.777943368107309</c:v>
                </c:pt>
                <c:pt idx="22">
                  <c:v>19.672131147540988</c:v>
                </c:pt>
                <c:pt idx="23">
                  <c:v>20.56631892697467</c:v>
                </c:pt>
                <c:pt idx="24">
                  <c:v>21.460506706408353</c:v>
                </c:pt>
                <c:pt idx="25">
                  <c:v>22.354694485842028</c:v>
                </c:pt>
                <c:pt idx="26">
                  <c:v>23.248882265275714</c:v>
                </c:pt>
                <c:pt idx="27">
                  <c:v>24.143070044709393</c:v>
                </c:pt>
                <c:pt idx="28">
                  <c:v>25.037257824143076</c:v>
                </c:pt>
                <c:pt idx="29">
                  <c:v>25.931445603576755</c:v>
                </c:pt>
                <c:pt idx="30">
                  <c:v>26.825633383010441</c:v>
                </c:pt>
                <c:pt idx="31">
                  <c:v>27.71982116244412</c:v>
                </c:pt>
                <c:pt idx="32">
                  <c:v>28.614008941877806</c:v>
                </c:pt>
                <c:pt idx="33">
                  <c:v>29.508196721311485</c:v>
                </c:pt>
                <c:pt idx="34">
                  <c:v>30.402384500745164</c:v>
                </c:pt>
                <c:pt idx="35">
                  <c:v>31.296572280178847</c:v>
                </c:pt>
                <c:pt idx="36">
                  <c:v>32.190760059612529</c:v>
                </c:pt>
                <c:pt idx="37">
                  <c:v>33.084947839046215</c:v>
                </c:pt>
                <c:pt idx="38">
                  <c:v>33.979135618479894</c:v>
                </c:pt>
                <c:pt idx="39">
                  <c:v>34.873323397913573</c:v>
                </c:pt>
                <c:pt idx="40">
                  <c:v>35.767511177347252</c:v>
                </c:pt>
                <c:pt idx="41">
                  <c:v>36.661698956780945</c:v>
                </c:pt>
                <c:pt idx="42">
                  <c:v>37.555886736214617</c:v>
                </c:pt>
                <c:pt idx="43">
                  <c:v>38.450074515648303</c:v>
                </c:pt>
                <c:pt idx="44">
                  <c:v>39.344262295081982</c:v>
                </c:pt>
                <c:pt idx="45">
                  <c:v>40.238450074515669</c:v>
                </c:pt>
                <c:pt idx="46">
                  <c:v>41.132637853949348</c:v>
                </c:pt>
                <c:pt idx="47">
                  <c:v>42.026825633383034</c:v>
                </c:pt>
                <c:pt idx="48">
                  <c:v>42.921013412816713</c:v>
                </c:pt>
                <c:pt idx="49">
                  <c:v>43.815201192250399</c:v>
                </c:pt>
                <c:pt idx="50">
                  <c:v>44.709388971684064</c:v>
                </c:pt>
                <c:pt idx="51">
                  <c:v>45.603576751117757</c:v>
                </c:pt>
                <c:pt idx="52">
                  <c:v>46.497764530551436</c:v>
                </c:pt>
                <c:pt idx="53">
                  <c:v>47.391952309985115</c:v>
                </c:pt>
                <c:pt idx="54">
                  <c:v>48.286140089418794</c:v>
                </c:pt>
                <c:pt idx="55">
                  <c:v>49.18032786885248</c:v>
                </c:pt>
                <c:pt idx="56">
                  <c:v>50.074515648286166</c:v>
                </c:pt>
                <c:pt idx="57">
                  <c:v>50.968703427719845</c:v>
                </c:pt>
                <c:pt idx="58">
                  <c:v>51.862891207153524</c:v>
                </c:pt>
                <c:pt idx="59">
                  <c:v>52.75707898658721</c:v>
                </c:pt>
                <c:pt idx="60">
                  <c:v>53.651266766020889</c:v>
                </c:pt>
                <c:pt idx="61">
                  <c:v>54.545454545454568</c:v>
                </c:pt>
                <c:pt idx="62">
                  <c:v>55.439642324888247</c:v>
                </c:pt>
                <c:pt idx="63">
                  <c:v>56.33383010432194</c:v>
                </c:pt>
                <c:pt idx="64">
                  <c:v>57.228017883755619</c:v>
                </c:pt>
                <c:pt idx="65">
                  <c:v>58.122205663189298</c:v>
                </c:pt>
                <c:pt idx="66">
                  <c:v>59.016393442622977</c:v>
                </c:pt>
                <c:pt idx="67">
                  <c:v>59.910581222056656</c:v>
                </c:pt>
                <c:pt idx="68">
                  <c:v>60.804769001490349</c:v>
                </c:pt>
                <c:pt idx="69">
                  <c:v>61.698956780924028</c:v>
                </c:pt>
                <c:pt idx="70">
                  <c:v>62.593144560357707</c:v>
                </c:pt>
                <c:pt idx="71">
                  <c:v>63.487332339791386</c:v>
                </c:pt>
                <c:pt idx="72">
                  <c:v>64.381520119225073</c:v>
                </c:pt>
                <c:pt idx="73">
                  <c:v>65.275707898658752</c:v>
                </c:pt>
                <c:pt idx="74">
                  <c:v>66.169895678092431</c:v>
                </c:pt>
                <c:pt idx="75">
                  <c:v>67.06408345752611</c:v>
                </c:pt>
                <c:pt idx="76">
                  <c:v>67.958271236959803</c:v>
                </c:pt>
                <c:pt idx="77">
                  <c:v>68.852459016393482</c:v>
                </c:pt>
                <c:pt idx="78">
                  <c:v>69.746646795827161</c:v>
                </c:pt>
                <c:pt idx="79">
                  <c:v>70.64083457526084</c:v>
                </c:pt>
                <c:pt idx="80">
                  <c:v>71.535022354694533</c:v>
                </c:pt>
                <c:pt idx="81">
                  <c:v>72.429210134128212</c:v>
                </c:pt>
                <c:pt idx="82">
                  <c:v>73.323397913561891</c:v>
                </c:pt>
                <c:pt idx="83">
                  <c:v>74.217585692995556</c:v>
                </c:pt>
                <c:pt idx="84">
                  <c:v>75.111773472429263</c:v>
                </c:pt>
                <c:pt idx="85">
                  <c:v>76.005961251862942</c:v>
                </c:pt>
                <c:pt idx="86">
                  <c:v>76.900149031296607</c:v>
                </c:pt>
                <c:pt idx="87">
                  <c:v>77.794336810730314</c:v>
                </c:pt>
                <c:pt idx="88">
                  <c:v>78.688524590163993</c:v>
                </c:pt>
                <c:pt idx="89">
                  <c:v>79.582712369597672</c:v>
                </c:pt>
                <c:pt idx="90">
                  <c:v>80.476900149031337</c:v>
                </c:pt>
                <c:pt idx="91">
                  <c:v>81.371087928465016</c:v>
                </c:pt>
                <c:pt idx="92">
                  <c:v>82.265275707898709</c:v>
                </c:pt>
                <c:pt idx="93">
                  <c:v>83.159463487332388</c:v>
                </c:pt>
                <c:pt idx="94">
                  <c:v>84.053651266766067</c:v>
                </c:pt>
                <c:pt idx="95">
                  <c:v>84.947839046199761</c:v>
                </c:pt>
                <c:pt idx="96">
                  <c:v>85.84202682563344</c:v>
                </c:pt>
                <c:pt idx="97">
                  <c:v>86.736214605067119</c:v>
                </c:pt>
                <c:pt idx="98">
                  <c:v>87.630402384500798</c:v>
                </c:pt>
                <c:pt idx="99">
                  <c:v>88.524590163934477</c:v>
                </c:pt>
                <c:pt idx="100">
                  <c:v>89.41877794336817</c:v>
                </c:pt>
                <c:pt idx="101">
                  <c:v>90.312965722801835</c:v>
                </c:pt>
                <c:pt idx="102">
                  <c:v>91.207153502235528</c:v>
                </c:pt>
                <c:pt idx="103">
                  <c:v>92.101341281669221</c:v>
                </c:pt>
                <c:pt idx="104">
                  <c:v>92.995529061102886</c:v>
                </c:pt>
                <c:pt idx="105">
                  <c:v>93.889716840536579</c:v>
                </c:pt>
                <c:pt idx="106">
                  <c:v>94.783904619970244</c:v>
                </c:pt>
                <c:pt idx="107">
                  <c:v>95.678092399403923</c:v>
                </c:pt>
                <c:pt idx="108">
                  <c:v>96.57228017883763</c:v>
                </c:pt>
                <c:pt idx="109">
                  <c:v>97.466467958271295</c:v>
                </c:pt>
                <c:pt idx="110">
                  <c:v>98.360655737704988</c:v>
                </c:pt>
                <c:pt idx="111">
                  <c:v>99.254843517138681</c:v>
                </c:pt>
                <c:pt idx="112">
                  <c:v>100.14903129657235</c:v>
                </c:pt>
                <c:pt idx="113">
                  <c:v>101.04321907600604</c:v>
                </c:pt>
                <c:pt idx="114">
                  <c:v>101.9374068554397</c:v>
                </c:pt>
                <c:pt idx="115">
                  <c:v>102.83159463487337</c:v>
                </c:pt>
                <c:pt idx="116">
                  <c:v>103.72578241430708</c:v>
                </c:pt>
                <c:pt idx="117">
                  <c:v>104.61997019374076</c:v>
                </c:pt>
                <c:pt idx="118">
                  <c:v>105.51415797317442</c:v>
                </c:pt>
                <c:pt idx="119">
                  <c:v>106.40834575260813</c:v>
                </c:pt>
                <c:pt idx="120">
                  <c:v>107.30253353204181</c:v>
                </c:pt>
                <c:pt idx="121">
                  <c:v>108.19672131147547</c:v>
                </c:pt>
                <c:pt idx="122">
                  <c:v>109.09090909090916</c:v>
                </c:pt>
                <c:pt idx="123">
                  <c:v>109.98509687034283</c:v>
                </c:pt>
                <c:pt idx="124">
                  <c:v>110.87928464977654</c:v>
                </c:pt>
                <c:pt idx="125">
                  <c:v>111.77347242921022</c:v>
                </c:pt>
                <c:pt idx="126">
                  <c:v>112.66766020864388</c:v>
                </c:pt>
                <c:pt idx="127">
                  <c:v>113.56184798807759</c:v>
                </c:pt>
                <c:pt idx="128">
                  <c:v>114.45603576751125</c:v>
                </c:pt>
                <c:pt idx="129">
                  <c:v>115.35022354694493</c:v>
                </c:pt>
                <c:pt idx="130">
                  <c:v>116.24441132637861</c:v>
                </c:pt>
                <c:pt idx="131">
                  <c:v>117.13859910581229</c:v>
                </c:pt>
                <c:pt idx="132">
                  <c:v>118.03278688524597</c:v>
                </c:pt>
                <c:pt idx="133">
                  <c:v>118.92697466467966</c:v>
                </c:pt>
                <c:pt idx="134">
                  <c:v>119.82116244411334</c:v>
                </c:pt>
                <c:pt idx="135">
                  <c:v>120.71535022354705</c:v>
                </c:pt>
                <c:pt idx="136">
                  <c:v>121.60953800298071</c:v>
                </c:pt>
                <c:pt idx="137">
                  <c:v>122.50372578241438</c:v>
                </c:pt>
                <c:pt idx="138">
                  <c:v>123.39791356184807</c:v>
                </c:pt>
                <c:pt idx="139">
                  <c:v>124.29210134128174</c:v>
                </c:pt>
                <c:pt idx="140">
                  <c:v>125.18628912071543</c:v>
                </c:pt>
                <c:pt idx="141">
                  <c:v>126.08047690014912</c:v>
                </c:pt>
                <c:pt idx="142">
                  <c:v>126.97466467958279</c:v>
                </c:pt>
                <c:pt idx="143">
                  <c:v>127.86885245901648</c:v>
                </c:pt>
                <c:pt idx="144">
                  <c:v>128.76304023845017</c:v>
                </c:pt>
                <c:pt idx="145">
                  <c:v>129.65722801788385</c:v>
                </c:pt>
                <c:pt idx="146">
                  <c:v>130.55141579731753</c:v>
                </c:pt>
                <c:pt idx="147">
                  <c:v>131.44560357675121</c:v>
                </c:pt>
                <c:pt idx="148">
                  <c:v>132.33979135618489</c:v>
                </c:pt>
                <c:pt idx="149">
                  <c:v>133.23397913561857</c:v>
                </c:pt>
                <c:pt idx="150">
                  <c:v>134.12816691505225</c:v>
                </c:pt>
                <c:pt idx="151">
                  <c:v>135.02235469448593</c:v>
                </c:pt>
                <c:pt idx="152">
                  <c:v>135.91654247391963</c:v>
                </c:pt>
                <c:pt idx="153">
                  <c:v>136.81073025335328</c:v>
                </c:pt>
                <c:pt idx="154">
                  <c:v>137.70491803278699</c:v>
                </c:pt>
                <c:pt idx="155">
                  <c:v>138.59910581222064</c:v>
                </c:pt>
                <c:pt idx="156">
                  <c:v>139.49329359165435</c:v>
                </c:pt>
                <c:pt idx="157">
                  <c:v>140.38748137108803</c:v>
                </c:pt>
                <c:pt idx="158">
                  <c:v>141.28166915052171</c:v>
                </c:pt>
                <c:pt idx="159">
                  <c:v>142.17585692995539</c:v>
                </c:pt>
                <c:pt idx="160">
                  <c:v>143.07004470938907</c:v>
                </c:pt>
                <c:pt idx="161">
                  <c:v>143.96423248882274</c:v>
                </c:pt>
                <c:pt idx="162">
                  <c:v>144.85842026825645</c:v>
                </c:pt>
                <c:pt idx="163">
                  <c:v>145.7526080476901</c:v>
                </c:pt>
                <c:pt idx="164">
                  <c:v>146.64679582712381</c:v>
                </c:pt>
                <c:pt idx="165">
                  <c:v>147.54098360655749</c:v>
                </c:pt>
                <c:pt idx="166">
                  <c:v>148.43517138599117</c:v>
                </c:pt>
                <c:pt idx="167">
                  <c:v>149.32935916542485</c:v>
                </c:pt>
                <c:pt idx="168">
                  <c:v>150.22354694485853</c:v>
                </c:pt>
                <c:pt idx="169">
                  <c:v>151.11773472429221</c:v>
                </c:pt>
                <c:pt idx="170">
                  <c:v>152.01192250372588</c:v>
                </c:pt>
                <c:pt idx="171">
                  <c:v>152.90611028315956</c:v>
                </c:pt>
                <c:pt idx="172">
                  <c:v>153.80029806259324</c:v>
                </c:pt>
                <c:pt idx="173">
                  <c:v>154.69448584202692</c:v>
                </c:pt>
                <c:pt idx="174">
                  <c:v>155.58867362146063</c:v>
                </c:pt>
                <c:pt idx="175">
                  <c:v>156.48286140089431</c:v>
                </c:pt>
                <c:pt idx="176">
                  <c:v>157.37704918032799</c:v>
                </c:pt>
                <c:pt idx="177">
                  <c:v>158.27123695976167</c:v>
                </c:pt>
                <c:pt idx="178">
                  <c:v>159.16542473919534</c:v>
                </c:pt>
                <c:pt idx="179">
                  <c:v>160.05961251862902</c:v>
                </c:pt>
                <c:pt idx="180">
                  <c:v>160.9538002980627</c:v>
                </c:pt>
                <c:pt idx="181">
                  <c:v>161.84798807749641</c:v>
                </c:pt>
                <c:pt idx="182">
                  <c:v>162.74217585693006</c:v>
                </c:pt>
                <c:pt idx="183">
                  <c:v>163.63636363636377</c:v>
                </c:pt>
                <c:pt idx="184">
                  <c:v>164.53055141579742</c:v>
                </c:pt>
                <c:pt idx="185">
                  <c:v>165.42473919523113</c:v>
                </c:pt>
                <c:pt idx="186">
                  <c:v>166.31892697466481</c:v>
                </c:pt>
                <c:pt idx="187">
                  <c:v>167.21311475409848</c:v>
                </c:pt>
                <c:pt idx="188">
                  <c:v>168.10730253353216</c:v>
                </c:pt>
                <c:pt idx="189">
                  <c:v>169.00149031296584</c:v>
                </c:pt>
                <c:pt idx="190">
                  <c:v>169.89567809239952</c:v>
                </c:pt>
                <c:pt idx="191">
                  <c:v>170.78986587183323</c:v>
                </c:pt>
                <c:pt idx="192">
                  <c:v>171.68405365126688</c:v>
                </c:pt>
                <c:pt idx="193">
                  <c:v>172.57824143070059</c:v>
                </c:pt>
                <c:pt idx="194">
                  <c:v>173.47242921013427</c:v>
                </c:pt>
                <c:pt idx="195">
                  <c:v>174.36661698956794</c:v>
                </c:pt>
                <c:pt idx="196">
                  <c:v>175.26080476900162</c:v>
                </c:pt>
                <c:pt idx="197">
                  <c:v>176.1549925484353</c:v>
                </c:pt>
                <c:pt idx="198">
                  <c:v>177.04918032786895</c:v>
                </c:pt>
                <c:pt idx="199">
                  <c:v>177.94336810730266</c:v>
                </c:pt>
                <c:pt idx="200">
                  <c:v>178.83755588673634</c:v>
                </c:pt>
                <c:pt idx="201">
                  <c:v>179.73174366616999</c:v>
                </c:pt>
                <c:pt idx="202">
                  <c:v>180.62593144560364</c:v>
                </c:pt>
                <c:pt idx="203">
                  <c:v>181.52011922503732</c:v>
                </c:pt>
                <c:pt idx="204">
                  <c:v>182.41430700447097</c:v>
                </c:pt>
                <c:pt idx="205">
                  <c:v>183.30849478390462</c:v>
                </c:pt>
                <c:pt idx="206">
                  <c:v>184.20268256333833</c:v>
                </c:pt>
                <c:pt idx="207">
                  <c:v>185.09687034277198</c:v>
                </c:pt>
                <c:pt idx="208">
                  <c:v>185.99105812220563</c:v>
                </c:pt>
                <c:pt idx="209">
                  <c:v>186.88524590163928</c:v>
                </c:pt>
                <c:pt idx="210">
                  <c:v>187.77943368107296</c:v>
                </c:pt>
                <c:pt idx="211">
                  <c:v>188.67362146050661</c:v>
                </c:pt>
                <c:pt idx="212">
                  <c:v>189.56780923994026</c:v>
                </c:pt>
                <c:pt idx="213">
                  <c:v>190.46199701937397</c:v>
                </c:pt>
                <c:pt idx="214">
                  <c:v>191.35618479880762</c:v>
                </c:pt>
                <c:pt idx="215">
                  <c:v>192.25037257824124</c:v>
                </c:pt>
                <c:pt idx="216">
                  <c:v>193.14456035767489</c:v>
                </c:pt>
                <c:pt idx="217">
                  <c:v>194.0387481371086</c:v>
                </c:pt>
                <c:pt idx="218">
                  <c:v>194.93293591654225</c:v>
                </c:pt>
                <c:pt idx="219">
                  <c:v>195.8271236959759</c:v>
                </c:pt>
                <c:pt idx="220">
                  <c:v>196.72131147540958</c:v>
                </c:pt>
                <c:pt idx="221">
                  <c:v>197.61549925484323</c:v>
                </c:pt>
                <c:pt idx="222">
                  <c:v>198.50968703427688</c:v>
                </c:pt>
                <c:pt idx="223">
                  <c:v>199.40387481371059</c:v>
                </c:pt>
                <c:pt idx="224">
                  <c:v>200.29806259314424</c:v>
                </c:pt>
                <c:pt idx="225">
                  <c:v>201.19225037257789</c:v>
                </c:pt>
                <c:pt idx="226">
                  <c:v>202.08643815201154</c:v>
                </c:pt>
                <c:pt idx="227">
                  <c:v>202.98062593144522</c:v>
                </c:pt>
                <c:pt idx="228">
                  <c:v>203.87481371087887</c:v>
                </c:pt>
                <c:pt idx="229">
                  <c:v>204.76900149031252</c:v>
                </c:pt>
                <c:pt idx="230">
                  <c:v>205.6631892697462</c:v>
                </c:pt>
                <c:pt idx="231">
                  <c:v>206.55737704917985</c:v>
                </c:pt>
                <c:pt idx="232">
                  <c:v>207.4515648286135</c:v>
                </c:pt>
                <c:pt idx="233">
                  <c:v>208.34575260804721</c:v>
                </c:pt>
                <c:pt idx="234">
                  <c:v>209.23994038748086</c:v>
                </c:pt>
                <c:pt idx="235">
                  <c:v>210.13412816691451</c:v>
                </c:pt>
                <c:pt idx="236">
                  <c:v>211.02831594634816</c:v>
                </c:pt>
                <c:pt idx="237">
                  <c:v>211.92250372578184</c:v>
                </c:pt>
                <c:pt idx="238">
                  <c:v>212.81669150521549</c:v>
                </c:pt>
                <c:pt idx="239">
                  <c:v>213.71087928464914</c:v>
                </c:pt>
                <c:pt idx="240">
                  <c:v>214.60506706408282</c:v>
                </c:pt>
                <c:pt idx="241">
                  <c:v>215.49925484351647</c:v>
                </c:pt>
                <c:pt idx="242">
                  <c:v>216.39344262295012</c:v>
                </c:pt>
                <c:pt idx="243">
                  <c:v>217.28763040238377</c:v>
                </c:pt>
                <c:pt idx="244">
                  <c:v>218.18181818181748</c:v>
                </c:pt>
                <c:pt idx="245">
                  <c:v>219.07600596125113</c:v>
                </c:pt>
                <c:pt idx="246">
                  <c:v>219.97019374068478</c:v>
                </c:pt>
                <c:pt idx="247">
                  <c:v>220.86438152011846</c:v>
                </c:pt>
                <c:pt idx="248">
                  <c:v>221.75856929955211</c:v>
                </c:pt>
                <c:pt idx="249">
                  <c:v>222.65275707898576</c:v>
                </c:pt>
                <c:pt idx="250">
                  <c:v>223.54694485841944</c:v>
                </c:pt>
                <c:pt idx="251">
                  <c:v>224.44113263785309</c:v>
                </c:pt>
                <c:pt idx="252">
                  <c:v>225.33532041728674</c:v>
                </c:pt>
                <c:pt idx="253">
                  <c:v>226.22950819672039</c:v>
                </c:pt>
                <c:pt idx="254">
                  <c:v>227.1236959761541</c:v>
                </c:pt>
                <c:pt idx="255">
                  <c:v>228.01788375558775</c:v>
                </c:pt>
                <c:pt idx="256">
                  <c:v>228.9120715350214</c:v>
                </c:pt>
                <c:pt idx="257">
                  <c:v>229.80625931445508</c:v>
                </c:pt>
                <c:pt idx="258">
                  <c:v>230.70044709388873</c:v>
                </c:pt>
                <c:pt idx="259">
                  <c:v>231.59463487332238</c:v>
                </c:pt>
                <c:pt idx="260">
                  <c:v>232.48882265275603</c:v>
                </c:pt>
                <c:pt idx="261">
                  <c:v>233.38301043218971</c:v>
                </c:pt>
                <c:pt idx="262">
                  <c:v>234.27719821162336</c:v>
                </c:pt>
                <c:pt idx="263">
                  <c:v>235.17138599105701</c:v>
                </c:pt>
                <c:pt idx="264">
                  <c:v>236.06557377049072</c:v>
                </c:pt>
                <c:pt idx="265">
                  <c:v>236.95976154992437</c:v>
                </c:pt>
                <c:pt idx="266">
                  <c:v>237.85394932935802</c:v>
                </c:pt>
                <c:pt idx="267">
                  <c:v>238.7481371087917</c:v>
                </c:pt>
                <c:pt idx="268">
                  <c:v>239.64232488822535</c:v>
                </c:pt>
                <c:pt idx="269">
                  <c:v>240.536512667659</c:v>
                </c:pt>
                <c:pt idx="270">
                  <c:v>241.43070044709265</c:v>
                </c:pt>
                <c:pt idx="271">
                  <c:v>242.32488822652635</c:v>
                </c:pt>
                <c:pt idx="272">
                  <c:v>243.21907600596001</c:v>
                </c:pt>
                <c:pt idx="273">
                  <c:v>244.11326378539366</c:v>
                </c:pt>
                <c:pt idx="274">
                  <c:v>245.00745156482733</c:v>
                </c:pt>
                <c:pt idx="275">
                  <c:v>245.90163934426099</c:v>
                </c:pt>
                <c:pt idx="276">
                  <c:v>246.79582712369464</c:v>
                </c:pt>
                <c:pt idx="277">
                  <c:v>247.69001490312831</c:v>
                </c:pt>
                <c:pt idx="278">
                  <c:v>248.58420268256197</c:v>
                </c:pt>
                <c:pt idx="279">
                  <c:v>249.47839046199562</c:v>
                </c:pt>
                <c:pt idx="280">
                  <c:v>250.37257824142927</c:v>
                </c:pt>
                <c:pt idx="281">
                  <c:v>251.26676602086297</c:v>
                </c:pt>
                <c:pt idx="282">
                  <c:v>252.16095380029662</c:v>
                </c:pt>
                <c:pt idx="283">
                  <c:v>253.05514157973028</c:v>
                </c:pt>
                <c:pt idx="284">
                  <c:v>253.94932935916395</c:v>
                </c:pt>
                <c:pt idx="285">
                  <c:v>254.8435171385976</c:v>
                </c:pt>
                <c:pt idx="286">
                  <c:v>255.73770491803126</c:v>
                </c:pt>
                <c:pt idx="287">
                  <c:v>256.63189269746488</c:v>
                </c:pt>
                <c:pt idx="288">
                  <c:v>257.52608047689858</c:v>
                </c:pt>
                <c:pt idx="289">
                  <c:v>258.42026825633224</c:v>
                </c:pt>
                <c:pt idx="290">
                  <c:v>259.31445603576589</c:v>
                </c:pt>
                <c:pt idx="291">
                  <c:v>260.20864381519959</c:v>
                </c:pt>
                <c:pt idx="292">
                  <c:v>261.10283159463324</c:v>
                </c:pt>
                <c:pt idx="293">
                  <c:v>261.99701937406689</c:v>
                </c:pt>
                <c:pt idx="294">
                  <c:v>262.8912071535006</c:v>
                </c:pt>
                <c:pt idx="295">
                  <c:v>263.78539493293425</c:v>
                </c:pt>
                <c:pt idx="296">
                  <c:v>264.6795827123679</c:v>
                </c:pt>
                <c:pt idx="297">
                  <c:v>265.57377049180155</c:v>
                </c:pt>
                <c:pt idx="298">
                  <c:v>266.4679582712352</c:v>
                </c:pt>
                <c:pt idx="299">
                  <c:v>267.36214605066885</c:v>
                </c:pt>
                <c:pt idx="300">
                  <c:v>268.25633383010251</c:v>
                </c:pt>
                <c:pt idx="301">
                  <c:v>269.15052160953621</c:v>
                </c:pt>
                <c:pt idx="302">
                  <c:v>270.04470938896986</c:v>
                </c:pt>
                <c:pt idx="303">
                  <c:v>270.93889716840351</c:v>
                </c:pt>
                <c:pt idx="304">
                  <c:v>271.83308494783716</c:v>
                </c:pt>
                <c:pt idx="305">
                  <c:v>272.72727272727087</c:v>
                </c:pt>
                <c:pt idx="306">
                  <c:v>273.62146050670452</c:v>
                </c:pt>
                <c:pt idx="307">
                  <c:v>274.51564828613817</c:v>
                </c:pt>
                <c:pt idx="308">
                  <c:v>275.40983606557182</c:v>
                </c:pt>
                <c:pt idx="309">
                  <c:v>276.30402384500547</c:v>
                </c:pt>
                <c:pt idx="310">
                  <c:v>277.19821162443912</c:v>
                </c:pt>
                <c:pt idx="311">
                  <c:v>278.09239940387283</c:v>
                </c:pt>
                <c:pt idx="312">
                  <c:v>278.98658718330648</c:v>
                </c:pt>
                <c:pt idx="313">
                  <c:v>279.88077496274013</c:v>
                </c:pt>
                <c:pt idx="314">
                  <c:v>280.77496274217378</c:v>
                </c:pt>
                <c:pt idx="315">
                  <c:v>281.66915052160749</c:v>
                </c:pt>
                <c:pt idx="316">
                  <c:v>282.56333830104114</c:v>
                </c:pt>
                <c:pt idx="317">
                  <c:v>283.45752608047479</c:v>
                </c:pt>
                <c:pt idx="318">
                  <c:v>284.35171385990844</c:v>
                </c:pt>
                <c:pt idx="319">
                  <c:v>285.24590163934209</c:v>
                </c:pt>
                <c:pt idx="320">
                  <c:v>286.14008941877574</c:v>
                </c:pt>
                <c:pt idx="321">
                  <c:v>287.0342771982094</c:v>
                </c:pt>
                <c:pt idx="322">
                  <c:v>287.9284649776431</c:v>
                </c:pt>
                <c:pt idx="323">
                  <c:v>288.8226527570767</c:v>
                </c:pt>
                <c:pt idx="324">
                  <c:v>289.7168405365104</c:v>
                </c:pt>
                <c:pt idx="325">
                  <c:v>290.61102831594405</c:v>
                </c:pt>
                <c:pt idx="326">
                  <c:v>291.50521609537776</c:v>
                </c:pt>
                <c:pt idx="327">
                  <c:v>292.39940387481136</c:v>
                </c:pt>
                <c:pt idx="328">
                  <c:v>293.29359165424506</c:v>
                </c:pt>
                <c:pt idx="329">
                  <c:v>294.18777943367871</c:v>
                </c:pt>
                <c:pt idx="330">
                  <c:v>295.08196721311236</c:v>
                </c:pt>
                <c:pt idx="331">
                  <c:v>295.97615499254601</c:v>
                </c:pt>
                <c:pt idx="332">
                  <c:v>296.87034277197972</c:v>
                </c:pt>
                <c:pt idx="333">
                  <c:v>297.76453055141332</c:v>
                </c:pt>
                <c:pt idx="334">
                  <c:v>298.65871833084702</c:v>
                </c:pt>
                <c:pt idx="335">
                  <c:v>299.55290611028067</c:v>
                </c:pt>
                <c:pt idx="336">
                  <c:v>300.44709388971438</c:v>
                </c:pt>
                <c:pt idx="337">
                  <c:v>301.34128166914797</c:v>
                </c:pt>
                <c:pt idx="338">
                  <c:v>302.23546944858168</c:v>
                </c:pt>
                <c:pt idx="339">
                  <c:v>303.12965722801533</c:v>
                </c:pt>
                <c:pt idx="340">
                  <c:v>304.02384500744898</c:v>
                </c:pt>
                <c:pt idx="341">
                  <c:v>304.91803278688263</c:v>
                </c:pt>
                <c:pt idx="342">
                  <c:v>305.81222056631634</c:v>
                </c:pt>
                <c:pt idx="343">
                  <c:v>306.70640834574994</c:v>
                </c:pt>
                <c:pt idx="344">
                  <c:v>307.60059612518364</c:v>
                </c:pt>
                <c:pt idx="345">
                  <c:v>308.49478390461729</c:v>
                </c:pt>
                <c:pt idx="346">
                  <c:v>309.388971684051</c:v>
                </c:pt>
                <c:pt idx="347">
                  <c:v>310.28315946348459</c:v>
                </c:pt>
                <c:pt idx="348">
                  <c:v>311.1773472429183</c:v>
                </c:pt>
                <c:pt idx="349">
                  <c:v>312.07153502235195</c:v>
                </c:pt>
                <c:pt idx="350">
                  <c:v>312.9657228017856</c:v>
                </c:pt>
                <c:pt idx="351">
                  <c:v>313.85991058121925</c:v>
                </c:pt>
                <c:pt idx="352">
                  <c:v>314.75409836065296</c:v>
                </c:pt>
                <c:pt idx="353">
                  <c:v>315.64828614008655</c:v>
                </c:pt>
                <c:pt idx="354">
                  <c:v>316.54247391952026</c:v>
                </c:pt>
                <c:pt idx="355">
                  <c:v>317.43666169895391</c:v>
                </c:pt>
                <c:pt idx="356">
                  <c:v>318.33084947838762</c:v>
                </c:pt>
                <c:pt idx="357">
                  <c:v>319.22503725782121</c:v>
                </c:pt>
                <c:pt idx="358">
                  <c:v>320.11922503725492</c:v>
                </c:pt>
                <c:pt idx="359">
                  <c:v>321.01341281668857</c:v>
                </c:pt>
                <c:pt idx="360">
                  <c:v>321.90760059612222</c:v>
                </c:pt>
                <c:pt idx="361">
                  <c:v>322.80178837555587</c:v>
                </c:pt>
                <c:pt idx="362">
                  <c:v>323.69597615498958</c:v>
                </c:pt>
                <c:pt idx="363">
                  <c:v>324.59016393442317</c:v>
                </c:pt>
                <c:pt idx="364">
                  <c:v>325.48435171385688</c:v>
                </c:pt>
                <c:pt idx="365">
                  <c:v>326.37853949329053</c:v>
                </c:pt>
                <c:pt idx="366">
                  <c:v>327.27272727272424</c:v>
                </c:pt>
                <c:pt idx="367">
                  <c:v>328.16691505215783</c:v>
                </c:pt>
                <c:pt idx="368">
                  <c:v>329.06110283159154</c:v>
                </c:pt>
                <c:pt idx="369">
                  <c:v>329.95529061102519</c:v>
                </c:pt>
                <c:pt idx="370">
                  <c:v>330.84947839045884</c:v>
                </c:pt>
                <c:pt idx="371">
                  <c:v>331.74366616989249</c:v>
                </c:pt>
                <c:pt idx="372">
                  <c:v>332.6378539493262</c:v>
                </c:pt>
                <c:pt idx="373">
                  <c:v>333.53204172875979</c:v>
                </c:pt>
                <c:pt idx="374">
                  <c:v>334.4262295081935</c:v>
                </c:pt>
                <c:pt idx="375">
                  <c:v>335.32041728762715</c:v>
                </c:pt>
                <c:pt idx="376">
                  <c:v>336.21460506706086</c:v>
                </c:pt>
                <c:pt idx="377">
                  <c:v>337.10879284649445</c:v>
                </c:pt>
                <c:pt idx="378">
                  <c:v>338.00298062592816</c:v>
                </c:pt>
                <c:pt idx="379">
                  <c:v>338.89716840536181</c:v>
                </c:pt>
                <c:pt idx="380">
                  <c:v>339.79135618479546</c:v>
                </c:pt>
                <c:pt idx="381">
                  <c:v>340.68554396422911</c:v>
                </c:pt>
                <c:pt idx="382">
                  <c:v>341.57973174366282</c:v>
                </c:pt>
                <c:pt idx="383">
                  <c:v>342.47391952309641</c:v>
                </c:pt>
                <c:pt idx="384">
                  <c:v>343.36810730253012</c:v>
                </c:pt>
                <c:pt idx="385">
                  <c:v>344.26229508196377</c:v>
                </c:pt>
                <c:pt idx="386">
                  <c:v>345.15648286139748</c:v>
                </c:pt>
                <c:pt idx="387">
                  <c:v>346.05067064083107</c:v>
                </c:pt>
                <c:pt idx="388">
                  <c:v>346.94485842026478</c:v>
                </c:pt>
                <c:pt idx="389">
                  <c:v>347.83904619969843</c:v>
                </c:pt>
                <c:pt idx="390">
                  <c:v>348.73323397913214</c:v>
                </c:pt>
                <c:pt idx="391">
                  <c:v>349.62742175856573</c:v>
                </c:pt>
                <c:pt idx="392">
                  <c:v>350.52160953799944</c:v>
                </c:pt>
                <c:pt idx="393">
                  <c:v>351.41579731743303</c:v>
                </c:pt>
                <c:pt idx="394">
                  <c:v>352.30998509686674</c:v>
                </c:pt>
                <c:pt idx="395">
                  <c:v>353.20417287630039</c:v>
                </c:pt>
                <c:pt idx="396">
                  <c:v>354.09836065573404</c:v>
                </c:pt>
                <c:pt idx="397">
                  <c:v>354.99254843516769</c:v>
                </c:pt>
                <c:pt idx="398">
                  <c:v>355.88673621460146</c:v>
                </c:pt>
                <c:pt idx="399">
                  <c:v>356.78092399403499</c:v>
                </c:pt>
                <c:pt idx="400">
                  <c:v>357.67511177346876</c:v>
                </c:pt>
              </c:numCache>
            </c:numRef>
          </c:xVal>
          <c:yVal>
            <c:numRef>
              <c:f>'c specified'!$M$2:$M$402</c:f>
              <c:numCache>
                <c:formatCode>0.00</c:formatCode>
                <c:ptCount val="401"/>
                <c:pt idx="0">
                  <c:v>56.906287815472538</c:v>
                </c:pt>
                <c:pt idx="1">
                  <c:v>56.903827531626597</c:v>
                </c:pt>
                <c:pt idx="2">
                  <c:v>56.89644549446114</c:v>
                </c:pt>
                <c:pt idx="3">
                  <c:v>56.884138144200733</c:v>
                </c:pt>
                <c:pt idx="4">
                  <c:v>56.866899538228196</c:v>
                </c:pt>
                <c:pt idx="5">
                  <c:v>56.844721336539088</c:v>
                </c:pt>
                <c:pt idx="6">
                  <c:v>56.817592781261808</c:v>
                </c:pt>
                <c:pt idx="7">
                  <c:v>56.785500670124598</c:v>
                </c:pt>
                <c:pt idx="8">
                  <c:v>56.748429323715939</c:v>
                </c:pt>
                <c:pt idx="9">
                  <c:v>56.706360546346858</c:v>
                </c:pt>
                <c:pt idx="10">
                  <c:v>56.659273580284413</c:v>
                </c:pt>
                <c:pt idx="11">
                  <c:v>56.607145053083499</c:v>
                </c:pt>
                <c:pt idx="12">
                  <c:v>56.549948917699368</c:v>
                </c:pt>
                <c:pt idx="13">
                  <c:v>56.487656385014667</c:v>
                </c:pt>
                <c:pt idx="14">
                  <c:v>56.420235848362488</c:v>
                </c:pt>
                <c:pt idx="15">
                  <c:v>56.347652799569218</c:v>
                </c:pt>
                <c:pt idx="16">
                  <c:v>56.269869735978702</c:v>
                </c:pt>
                <c:pt idx="17">
                  <c:v>56.186846057849252</c:v>
                </c:pt>
                <c:pt idx="18">
                  <c:v>56.098537955438843</c:v>
                </c:pt>
                <c:pt idx="19">
                  <c:v>56.004898285008395</c:v>
                </c:pt>
                <c:pt idx="20">
                  <c:v>55.905876432877875</c:v>
                </c:pt>
                <c:pt idx="21">
                  <c:v>55.801418166563714</c:v>
                </c:pt>
                <c:pt idx="22">
                  <c:v>55.691465471905929</c:v>
                </c:pt>
                <c:pt idx="23">
                  <c:v>55.575956374959233</c:v>
                </c:pt>
                <c:pt idx="24">
                  <c:v>55.454824747269136</c:v>
                </c:pt>
                <c:pt idx="25">
                  <c:v>55.328000092982151</c:v>
                </c:pt>
                <c:pt idx="26">
                  <c:v>55.195407316041987</c:v>
                </c:pt>
                <c:pt idx="27">
                  <c:v>55.056966465499784</c:v>
                </c:pt>
                <c:pt idx="28">
                  <c:v>54.912592456710108</c:v>
                </c:pt>
                <c:pt idx="29">
                  <c:v>54.76219476589015</c:v>
                </c:pt>
                <c:pt idx="30">
                  <c:v>54.605677095181107</c:v>
                </c:pt>
                <c:pt idx="31">
                  <c:v>54.442937004960534</c:v>
                </c:pt>
                <c:pt idx="32">
                  <c:v>54.273865509701473</c:v>
                </c:pt>
                <c:pt idx="33">
                  <c:v>54.098346633149951</c:v>
                </c:pt>
                <c:pt idx="34">
                  <c:v>53.916256917979915</c:v>
                </c:pt>
                <c:pt idx="35">
                  <c:v>53.727464884369894</c:v>
                </c:pt>
                <c:pt idx="36">
                  <c:v>53.531830431106037</c:v>
                </c:pt>
                <c:pt idx="37">
                  <c:v>53.329204171829055</c:v>
                </c:pt>
                <c:pt idx="38">
                  <c:v>53.119426697874573</c:v>
                </c:pt>
                <c:pt idx="39">
                  <c:v>52.902327757771495</c:v>
                </c:pt>
                <c:pt idx="40">
                  <c:v>52.677725341813442</c:v>
                </c:pt>
                <c:pt idx="41">
                  <c:v>52.445424658143843</c:v>
                </c:pt>
                <c:pt idx="42">
                  <c:v>52.205216984423728</c:v>
                </c:pt>
                <c:pt idx="43">
                  <c:v>51.956878376287193</c:v>
                </c:pt>
                <c:pt idx="44">
                  <c:v>51.700168210314601</c:v>
                </c:pt>
                <c:pt idx="45">
                  <c:v>51.434827535015231</c:v>
                </c:pt>
                <c:pt idx="46">
                  <c:v>51.16057719811387</c:v>
                </c:pt>
                <c:pt idx="47">
                  <c:v>50.877115712024477</c:v>
                </c:pt>
                <c:pt idx="48">
                  <c:v>50.584116811437532</c:v>
                </c:pt>
                <c:pt idx="49">
                  <c:v>50.281226647009227</c:v>
                </c:pt>
                <c:pt idx="50">
                  <c:v>49.968060546640089</c:v>
                </c:pt>
                <c:pt idx="51">
                  <c:v>49.64419925999232</c:v>
                </c:pt>
                <c:pt idx="52">
                  <c:v>49.309184581670777</c:v>
                </c:pt>
                <c:pt idx="53">
                  <c:v>48.962514222450352</c:v>
                </c:pt>
                <c:pt idx="54">
                  <c:v>48.603635764098179</c:v>
                </c:pt>
                <c:pt idx="55">
                  <c:v>48.231939488958545</c:v>
                </c:pt>
                <c:pt idx="56">
                  <c:v>47.846749816646351</c:v>
                </c:pt>
                <c:pt idx="57">
                  <c:v>47.447315001364146</c:v>
                </c:pt>
                <c:pt idx="58">
                  <c:v>47.032794636420647</c:v>
                </c:pt>
                <c:pt idx="59">
                  <c:v>46.602244365555983</c:v>
                </c:pt>
                <c:pt idx="60">
                  <c:v>46.154596995763875</c:v>
                </c:pt>
                <c:pt idx="61">
                  <c:v>45.688638916089708</c:v>
                </c:pt>
                <c:pt idx="62">
                  <c:v>45.202980308721841</c:v>
                </c:pt>
                <c:pt idx="63">
                  <c:v>44.696017024567965</c:v>
                </c:pt>
                <c:pt idx="64">
                  <c:v>44.165881074266224</c:v>
                </c:pt>
                <c:pt idx="65">
                  <c:v>43.610375270464331</c:v>
                </c:pt>
                <c:pt idx="66">
                  <c:v>43.02688532458972</c:v>
                </c:pt>
                <c:pt idx="67">
                  <c:v>42.412259070439184</c:v>
                </c:pt>
                <c:pt idx="68">
                  <c:v>41.762636372971215</c:v>
                </c:pt>
                <c:pt idx="69">
                  <c:v>41.073202562103972</c:v>
                </c:pt>
                <c:pt idx="70">
                  <c:v>40.337818529600241</c:v>
                </c:pt>
                <c:pt idx="71">
                  <c:v>39.548442311673149</c:v>
                </c:pt>
                <c:pt idx="72">
                  <c:v>38.694177175759428</c:v>
                </c:pt>
                <c:pt idx="73">
                  <c:v>37.759600188631367</c:v>
                </c:pt>
                <c:pt idx="74">
                  <c:v>37.666257766570013</c:v>
                </c:pt>
                <c:pt idx="75">
                  <c:v>37.612403891392475</c:v>
                </c:pt>
                <c:pt idx="76">
                  <c:v>37.558267720315534</c:v>
                </c:pt>
                <c:pt idx="77">
                  <c:v>37.503861231069706</c:v>
                </c:pt>
                <c:pt idx="78">
                  <c:v>37.449196271317547</c:v>
                </c:pt>
                <c:pt idx="79">
                  <c:v>37.394284554027465</c:v>
                </c:pt>
                <c:pt idx="80">
                  <c:v>37.339137653092507</c:v>
                </c:pt>
                <c:pt idx="81">
                  <c:v>37.283766999194164</c:v>
                </c:pt>
                <c:pt idx="82">
                  <c:v>37.228183875910659</c:v>
                </c:pt>
                <c:pt idx="83">
                  <c:v>37.172399416068835</c:v>
                </c:pt>
                <c:pt idx="84">
                  <c:v>37.116424598338227</c:v>
                </c:pt>
                <c:pt idx="85">
                  <c:v>37.060270244065443</c:v>
                </c:pt>
                <c:pt idx="86">
                  <c:v>37.00394701434665</c:v>
                </c:pt>
                <c:pt idx="87">
                  <c:v>36.947465407335386</c:v>
                </c:pt>
                <c:pt idx="88">
                  <c:v>36.890835755782788</c:v>
                </c:pt>
                <c:pt idx="89">
                  <c:v>36.834068224806629</c:v>
                </c:pt>
                <c:pt idx="90">
                  <c:v>36.777172809885535</c:v>
                </c:pt>
                <c:pt idx="91">
                  <c:v>36.72015933507425</c:v>
                </c:pt>
                <c:pt idx="92">
                  <c:v>36.663037451435514</c:v>
                </c:pt>
                <c:pt idx="93">
                  <c:v>36.605816635683944</c:v>
                </c:pt>
                <c:pt idx="94">
                  <c:v>36.548506189036935</c:v>
                </c:pt>
                <c:pt idx="95">
                  <c:v>36.491115236267518</c:v>
                </c:pt>
                <c:pt idx="96">
                  <c:v>36.433652724953653</c:v>
                </c:pt>
                <c:pt idx="97">
                  <c:v>36.376127424918536</c:v>
                </c:pt>
                <c:pt idx="98">
                  <c:v>36.318547927856166</c:v>
                </c:pt>
                <c:pt idx="99">
                  <c:v>36.26092264713624</c:v>
                </c:pt>
                <c:pt idx="100">
                  <c:v>36.203259817782467</c:v>
                </c:pt>
                <c:pt idx="101">
                  <c:v>36.145567496618149</c:v>
                </c:pt>
                <c:pt idx="102">
                  <c:v>36.087853562572853</c:v>
                </c:pt>
                <c:pt idx="103">
                  <c:v>36.03012571714401</c:v>
                </c:pt>
                <c:pt idx="104">
                  <c:v>35.972391485007023</c:v>
                </c:pt>
                <c:pt idx="105">
                  <c:v>35.914658214767663</c:v>
                </c:pt>
                <c:pt idx="106">
                  <c:v>35.85693307985045</c:v>
                </c:pt>
                <c:pt idx="107">
                  <c:v>35.799223079516615</c:v>
                </c:pt>
                <c:pt idx="108">
                  <c:v>35.741535040005381</c:v>
                </c:pt>
                <c:pt idx="109">
                  <c:v>35.683875615792388</c:v>
                </c:pt>
                <c:pt idx="110">
                  <c:v>35.626251290958905</c:v>
                </c:pt>
                <c:pt idx="111">
                  <c:v>35.568668380665862</c:v>
                </c:pt>
                <c:pt idx="112">
                  <c:v>35.511133032726455</c:v>
                </c:pt>
                <c:pt idx="113">
                  <c:v>35.453651229271507</c:v>
                </c:pt>
                <c:pt idx="114">
                  <c:v>35.396228788501588</c:v>
                </c:pt>
                <c:pt idx="115">
                  <c:v>35.338871366520202</c:v>
                </c:pt>
                <c:pt idx="116">
                  <c:v>35.281584459242325</c:v>
                </c:pt>
                <c:pt idx="117">
                  <c:v>35.224373404372777</c:v>
                </c:pt>
                <c:pt idx="118">
                  <c:v>35.167243383449083</c:v>
                </c:pt>
                <c:pt idx="119">
                  <c:v>35.110199423943428</c:v>
                </c:pt>
                <c:pt idx="120">
                  <c:v>35.053246401418725</c:v>
                </c:pt>
                <c:pt idx="121">
                  <c:v>34.996389041733721</c:v>
                </c:pt>
                <c:pt idx="122">
                  <c:v>34.939631923292332</c:v>
                </c:pt>
                <c:pt idx="123">
                  <c:v>34.88297947933259</c:v>
                </c:pt>
                <c:pt idx="124">
                  <c:v>34.826436000250609</c:v>
                </c:pt>
                <c:pt idx="125">
                  <c:v>34.770005635955286</c:v>
                </c:pt>
                <c:pt idx="126">
                  <c:v>34.713692398249428</c:v>
                </c:pt>
                <c:pt idx="127">
                  <c:v>34.657500163233422</c:v>
                </c:pt>
                <c:pt idx="128">
                  <c:v>34.60143267372748</c:v>
                </c:pt>
                <c:pt idx="129">
                  <c:v>34.545493541708673</c:v>
                </c:pt>
                <c:pt idx="130">
                  <c:v>34.489686250759426</c:v>
                </c:pt>
                <c:pt idx="131">
                  <c:v>34.434014158523809</c:v>
                </c:pt>
                <c:pt idx="132">
                  <c:v>34.378480499168582</c:v>
                </c:pt>
                <c:pt idx="133">
                  <c:v>34.323088385845864</c:v>
                </c:pt>
                <c:pt idx="134">
                  <c:v>34.2678408131544</c:v>
                </c:pt>
                <c:pt idx="135">
                  <c:v>34.212740659596832</c:v>
                </c:pt>
                <c:pt idx="136">
                  <c:v>34.157790690030168</c:v>
                </c:pt>
                <c:pt idx="137">
                  <c:v>34.102993558107144</c:v>
                </c:pt>
                <c:pt idx="138">
                  <c:v>34.048351808705895</c:v>
                </c:pt>
                <c:pt idx="139">
                  <c:v>33.993867880346059</c:v>
                </c:pt>
                <c:pt idx="140">
                  <c:v>33.939544107588958</c:v>
                </c:pt>
                <c:pt idx="141">
                  <c:v>33.885382723420115</c:v>
                </c:pt>
                <c:pt idx="142">
                  <c:v>33.831385861612155</c:v>
                </c:pt>
                <c:pt idx="143">
                  <c:v>33.777555559066634</c:v>
                </c:pt>
                <c:pt idx="144">
                  <c:v>33.723893758132931</c:v>
                </c:pt>
                <c:pt idx="145">
                  <c:v>33.67040230890305</c:v>
                </c:pt>
                <c:pt idx="146">
                  <c:v>33.617082971480855</c:v>
                </c:pt>
                <c:pt idx="147">
                  <c:v>33.563937418224498</c:v>
                </c:pt>
                <c:pt idx="148">
                  <c:v>33.510967235961061</c:v>
                </c:pt>
                <c:pt idx="149">
                  <c:v>33.458173928172236</c:v>
                </c:pt>
                <c:pt idx="150">
                  <c:v>33.405558917150223</c:v>
                </c:pt>
                <c:pt idx="151">
                  <c:v>33.353123546123044</c:v>
                </c:pt>
                <c:pt idx="152">
                  <c:v>33.300869081348395</c:v>
                </c:pt>
                <c:pt idx="153">
                  <c:v>33.248796714175569</c:v>
                </c:pt>
                <c:pt idx="154">
                  <c:v>33.196907563074738</c:v>
                </c:pt>
                <c:pt idx="155">
                  <c:v>33.145202675633122</c:v>
                </c:pt>
                <c:pt idx="156">
                  <c:v>33.093683030517731</c:v>
                </c:pt>
                <c:pt idx="157">
                  <c:v>33.042349539404128</c:v>
                </c:pt>
                <c:pt idx="158">
                  <c:v>32.991203048871142</c:v>
                </c:pt>
                <c:pt idx="159">
                  <c:v>32.940244342261117</c:v>
                </c:pt>
                <c:pt idx="160">
                  <c:v>32.889474141505687</c:v>
                </c:pt>
                <c:pt idx="161">
                  <c:v>32.838893108916821</c:v>
                </c:pt>
                <c:pt idx="162">
                  <c:v>32.788501848943248</c:v>
                </c:pt>
                <c:pt idx="163">
                  <c:v>32.738300909892011</c:v>
                </c:pt>
                <c:pt idx="164">
                  <c:v>32.688290785615514</c:v>
                </c:pt>
                <c:pt idx="165">
                  <c:v>32.638471917163791</c:v>
                </c:pt>
                <c:pt idx="166">
                  <c:v>32.588844694402404</c:v>
                </c:pt>
                <c:pt idx="167">
                  <c:v>32.539409457595937</c:v>
                </c:pt>
                <c:pt idx="168">
                  <c:v>32.490166498957421</c:v>
                </c:pt>
                <c:pt idx="169">
                  <c:v>32.441116064163758</c:v>
                </c:pt>
                <c:pt idx="170">
                  <c:v>32.39225835383759</c:v>
                </c:pt>
                <c:pt idx="171">
                  <c:v>32.343593524995725</c:v>
                </c:pt>
                <c:pt idx="172">
                  <c:v>32.295121692464541</c:v>
                </c:pt>
                <c:pt idx="173">
                  <c:v>32.246842930262659</c:v>
                </c:pt>
                <c:pt idx="174">
                  <c:v>32.198757272951205</c:v>
                </c:pt>
                <c:pt idx="175">
                  <c:v>32.150864716952171</c:v>
                </c:pt>
                <c:pt idx="176">
                  <c:v>32.103165221835063</c:v>
                </c:pt>
                <c:pt idx="177">
                  <c:v>32.055658711572462</c:v>
                </c:pt>
                <c:pt idx="178">
                  <c:v>32.008345075764709</c:v>
                </c:pt>
                <c:pt idx="179">
                  <c:v>31.961224170834384</c:v>
                </c:pt>
                <c:pt idx="180">
                  <c:v>31.914295821190795</c:v>
                </c:pt>
                <c:pt idx="181">
                  <c:v>31.867559820365088</c:v>
                </c:pt>
                <c:pt idx="182">
                  <c:v>31.821015932116428</c:v>
                </c:pt>
                <c:pt idx="183">
                  <c:v>31.77466389150965</c:v>
                </c:pt>
                <c:pt idx="184">
                  <c:v>31.728503405964954</c:v>
                </c:pt>
                <c:pt idx="185">
                  <c:v>31.682534156280031</c:v>
                </c:pt>
                <c:pt idx="186">
                  <c:v>31.636755797625241</c:v>
                </c:pt>
                <c:pt idx="187">
                  <c:v>31.591167960512216</c:v>
                </c:pt>
                <c:pt idx="188">
                  <c:v>31.54577025173641</c:v>
                </c:pt>
                <c:pt idx="189">
                  <c:v>31.500562255294202</c:v>
                </c:pt>
                <c:pt idx="190">
                  <c:v>31.455543533274838</c:v>
                </c:pt>
                <c:pt idx="191">
                  <c:v>31.410713626727954</c:v>
                </c:pt>
                <c:pt idx="192">
                  <c:v>31.366072056506976</c:v>
                </c:pt>
                <c:pt idx="193">
                  <c:v>31.321618324089002</c:v>
                </c:pt>
                <c:pt idx="194">
                  <c:v>31.27735191237165</c:v>
                </c:pt>
                <c:pt idx="195">
                  <c:v>31.23327228644731</c:v>
                </c:pt>
                <c:pt idx="196">
                  <c:v>31.189378894355336</c:v>
                </c:pt>
                <c:pt idx="197">
                  <c:v>31.145671167812651</c:v>
                </c:pt>
                <c:pt idx="198">
                  <c:v>31.102148522923247</c:v>
                </c:pt>
                <c:pt idx="199">
                  <c:v>31.058810360867021</c:v>
                </c:pt>
                <c:pt idx="200">
                  <c:v>31.015656068568486</c:v>
                </c:pt>
                <c:pt idx="201">
                  <c:v>30.972685019345739</c:v>
                </c:pt>
                <c:pt idx="202">
                  <c:v>30.92989657354023</c:v>
                </c:pt>
                <c:pt idx="203">
                  <c:v>30.887290079127709</c:v>
                </c:pt>
                <c:pt idx="204">
                  <c:v>30.844864872310854</c:v>
                </c:pt>
                <c:pt idx="205">
                  <c:v>30.802620278094018</c:v>
                </c:pt>
                <c:pt idx="206">
                  <c:v>30.760555610840456</c:v>
                </c:pt>
                <c:pt idx="207">
                  <c:v>30.718670174812598</c:v>
                </c:pt>
                <c:pt idx="208">
                  <c:v>30.676963264695626</c:v>
                </c:pt>
                <c:pt idx="209">
                  <c:v>30.635434166104957</c:v>
                </c:pt>
                <c:pt idx="210">
                  <c:v>30.594082156077818</c:v>
                </c:pt>
                <c:pt idx="211">
                  <c:v>30.552906503549544</c:v>
                </c:pt>
                <c:pt idx="212">
                  <c:v>30.511906469814814</c:v>
                </c:pt>
                <c:pt idx="213">
                  <c:v>30.471081308974316</c:v>
                </c:pt>
                <c:pt idx="214">
                  <c:v>30.430430268367168</c:v>
                </c:pt>
                <c:pt idx="215">
                  <c:v>30.389952588989487</c:v>
                </c:pt>
                <c:pt idx="216">
                  <c:v>30.34964750589949</c:v>
                </c:pt>
                <c:pt idx="217">
                  <c:v>30.309514248609418</c:v>
                </c:pt>
                <c:pt idx="218">
                  <c:v>30.269552041464756</c:v>
                </c:pt>
                <c:pt idx="219">
                  <c:v>30.229760104010932</c:v>
                </c:pt>
                <c:pt idx="220">
                  <c:v>30.190137651347975</c:v>
                </c:pt>
                <c:pt idx="221">
                  <c:v>30.150683894473367</c:v>
                </c:pt>
                <c:pt idx="222">
                  <c:v>30.111398040613501</c:v>
                </c:pt>
                <c:pt idx="223">
                  <c:v>30.0722792935439</c:v>
                </c:pt>
                <c:pt idx="224">
                  <c:v>30.033326853898757</c:v>
                </c:pt>
                <c:pt idx="225">
                  <c:v>29.994539919469805</c:v>
                </c:pt>
                <c:pt idx="226">
                  <c:v>29.955917685495045</c:v>
                </c:pt>
                <c:pt idx="227">
                  <c:v>29.917459344937527</c:v>
                </c:pt>
                <c:pt idx="228">
                  <c:v>29.879164088754415</c:v>
                </c:pt>
                <c:pt idx="229">
                  <c:v>29.841031106156738</c:v>
                </c:pt>
                <c:pt idx="230">
                  <c:v>29.803059584859952</c:v>
                </c:pt>
                <c:pt idx="231">
                  <c:v>29.765248711325686</c:v>
                </c:pt>
                <c:pt idx="232">
                  <c:v>29.727597670994889</c:v>
                </c:pt>
                <c:pt idx="233">
                  <c:v>29.690105648512578</c:v>
                </c:pt>
                <c:pt idx="234">
                  <c:v>29.652771827944516</c:v>
                </c:pt>
                <c:pt idx="235">
                  <c:v>29.615595392986009</c:v>
                </c:pt>
                <c:pt idx="236">
                  <c:v>29.578575527163032</c:v>
                </c:pt>
                <c:pt idx="237">
                  <c:v>29.541711414025965</c:v>
                </c:pt>
                <c:pt idx="238">
                  <c:v>29.505002237336111</c:v>
                </c:pt>
                <c:pt idx="239">
                  <c:v>29.468447181245235</c:v>
                </c:pt>
                <c:pt idx="240">
                  <c:v>29.432045430468307</c:v>
                </c:pt>
                <c:pt idx="241">
                  <c:v>29.395796170449703</c:v>
                </c:pt>
                <c:pt idx="242">
                  <c:v>29.359698587522995</c:v>
                </c:pt>
                <c:pt idx="243">
                  <c:v>29.323751869064552</c:v>
                </c:pt>
                <c:pt idx="244">
                  <c:v>29.287955203641168</c:v>
                </c:pt>
                <c:pt idx="245">
                  <c:v>29.252307781151853</c:v>
                </c:pt>
                <c:pt idx="246">
                  <c:v>29.216808792963992</c:v>
                </c:pt>
                <c:pt idx="247">
                  <c:v>29.181457432044017</c:v>
                </c:pt>
                <c:pt idx="248">
                  <c:v>29.14625289308281</c:v>
                </c:pt>
                <c:pt idx="249">
                  <c:v>29.111194372615952</c:v>
                </c:pt>
                <c:pt idx="250">
                  <c:v>29.076281069138975</c:v>
                </c:pt>
                <c:pt idx="251">
                  <c:v>29.041512183217833</c:v>
                </c:pt>
                <c:pt idx="252">
                  <c:v>29.006886917594667</c:v>
                </c:pt>
                <c:pt idx="253">
                  <c:v>28.972404477289047</c:v>
                </c:pt>
                <c:pt idx="254">
                  <c:v>28.938064069694846</c:v>
                </c:pt>
                <c:pt idx="255">
                  <c:v>28.90386490467284</c:v>
                </c:pt>
                <c:pt idx="256">
                  <c:v>28.869806194639235</c:v>
                </c:pt>
                <c:pt idx="257">
                  <c:v>28.835887154650166</c:v>
                </c:pt>
                <c:pt idx="258">
                  <c:v>28.802107002482373</c:v>
                </c:pt>
                <c:pt idx="259">
                  <c:v>28.768464958710112</c:v>
                </c:pt>
                <c:pt idx="260">
                  <c:v>28.734960246778524</c:v>
                </c:pt>
                <c:pt idx="261">
                  <c:v>28.701592093073405</c:v>
                </c:pt>
                <c:pt idx="262">
                  <c:v>28.668359726987667</c:v>
                </c:pt>
                <c:pt idx="263">
                  <c:v>28.635262380984535</c:v>
                </c:pt>
                <c:pt idx="264">
                  <c:v>28.602299290657488</c:v>
                </c:pt>
                <c:pt idx="265">
                  <c:v>28.569469694787241</c:v>
                </c:pt>
                <c:pt idx="266">
                  <c:v>28.536772835395709</c:v>
                </c:pt>
                <c:pt idx="267">
                  <c:v>28.504207957797092</c:v>
                </c:pt>
                <c:pt idx="268">
                  <c:v>28.471774310646257</c:v>
                </c:pt>
                <c:pt idx="269">
                  <c:v>28.439471145984342</c:v>
                </c:pt>
                <c:pt idx="270">
                  <c:v>28.407297719281871</c:v>
                </c:pt>
                <c:pt idx="271">
                  <c:v>28.375253289479296</c:v>
                </c:pt>
                <c:pt idx="272">
                  <c:v>28.343337119025151</c:v>
                </c:pt>
                <c:pt idx="273">
                  <c:v>28.311548473911863</c:v>
                </c:pt>
                <c:pt idx="274">
                  <c:v>28.279886623709292</c:v>
                </c:pt>
                <c:pt idx="275">
                  <c:v>28.248350841596125</c:v>
                </c:pt>
                <c:pt idx="276">
                  <c:v>28.216940404389121</c:v>
                </c:pt>
                <c:pt idx="277">
                  <c:v>28.185654592570344</c:v>
                </c:pt>
                <c:pt idx="278">
                  <c:v>28.154492690312459</c:v>
                </c:pt>
                <c:pt idx="279">
                  <c:v>28.123453985502035</c:v>
                </c:pt>
                <c:pt idx="280">
                  <c:v>28.092537769761158</c:v>
                </c:pt>
                <c:pt idx="281">
                  <c:v>28.06174333846716</c:v>
                </c:pt>
                <c:pt idx="282">
                  <c:v>28.031069990770703</c:v>
                </c:pt>
                <c:pt idx="283">
                  <c:v>28.000517029612212</c:v>
                </c:pt>
                <c:pt idx="284">
                  <c:v>27.970083761736689</c:v>
                </c:pt>
                <c:pt idx="285">
                  <c:v>27.939769497707061</c:v>
                </c:pt>
                <c:pt idx="286">
                  <c:v>27.909573551915997</c:v>
                </c:pt>
                <c:pt idx="287">
                  <c:v>27.879495242596324</c:v>
                </c:pt>
                <c:pt idx="288">
                  <c:v>27.849533891830077</c:v>
                </c:pt>
                <c:pt idx="289">
                  <c:v>27.819688825556238</c:v>
                </c:pt>
                <c:pt idx="290">
                  <c:v>27.789959373577172</c:v>
                </c:pt>
                <c:pt idx="291">
                  <c:v>27.760344869563891</c:v>
                </c:pt>
                <c:pt idx="292">
                  <c:v>27.730844651060078</c:v>
                </c:pt>
                <c:pt idx="293">
                  <c:v>27.701458059485034</c:v>
                </c:pt>
                <c:pt idx="294">
                  <c:v>27.672184440135478</c:v>
                </c:pt>
                <c:pt idx="295">
                  <c:v>27.643023142186358</c:v>
                </c:pt>
                <c:pt idx="296">
                  <c:v>27.613973518690603</c:v>
                </c:pt>
                <c:pt idx="297">
                  <c:v>27.585034926577912</c:v>
                </c:pt>
                <c:pt idx="298">
                  <c:v>27.556206726652643</c:v>
                </c:pt>
                <c:pt idx="299">
                  <c:v>27.527488283590746</c:v>
                </c:pt>
                <c:pt idx="300">
                  <c:v>27.498878965935898</c:v>
                </c:pt>
                <c:pt idx="301">
                  <c:v>27.47037814609476</c:v>
                </c:pt>
                <c:pt idx="302">
                  <c:v>27.441985200331462</c:v>
                </c:pt>
                <c:pt idx="303">
                  <c:v>27.413699508761333</c:v>
                </c:pt>
                <c:pt idx="304">
                  <c:v>27.385520455343855</c:v>
                </c:pt>
                <c:pt idx="305">
                  <c:v>27.357447427874998</c:v>
                </c:pt>
                <c:pt idx="306">
                  <c:v>27.329479817978786</c:v>
                </c:pt>
                <c:pt idx="307">
                  <c:v>27.301617021098291</c:v>
                </c:pt>
                <c:pt idx="308">
                  <c:v>27.273858436485966</c:v>
                </c:pt>
                <c:pt idx="309">
                  <c:v>27.246203467193414</c:v>
                </c:pt>
                <c:pt idx="310">
                  <c:v>27.21865152006059</c:v>
                </c:pt>
                <c:pt idx="311">
                  <c:v>27.191202005704437</c:v>
                </c:pt>
                <c:pt idx="312">
                  <c:v>27.163854338507019</c:v>
                </c:pt>
                <c:pt idx="313">
                  <c:v>27.136607936603188</c:v>
                </c:pt>
                <c:pt idx="314">
                  <c:v>27.109462221867723</c:v>
                </c:pt>
                <c:pt idx="315">
                  <c:v>27.08241661990208</c:v>
                </c:pt>
                <c:pt idx="316">
                  <c:v>27.055470560020652</c:v>
                </c:pt>
                <c:pt idx="317">
                  <c:v>27.028623475236685</c:v>
                </c:pt>
                <c:pt idx="318">
                  <c:v>27.001874802247738</c:v>
                </c:pt>
                <c:pt idx="319">
                  <c:v>26.975223981420836</c:v>
                </c:pt>
                <c:pt idx="320">
                  <c:v>26.948670456777215</c:v>
                </c:pt>
                <c:pt idx="321">
                  <c:v>26.922213675976771</c:v>
                </c:pt>
                <c:pt idx="322">
                  <c:v>26.895853090302193</c:v>
                </c:pt>
                <c:pt idx="323">
                  <c:v>26.869588154642756</c:v>
                </c:pt>
                <c:pt idx="324">
                  <c:v>26.843418327477853</c:v>
                </c:pt>
                <c:pt idx="325">
                  <c:v>26.817343070860286</c:v>
                </c:pt>
                <c:pt idx="326">
                  <c:v>26.791361850399266</c:v>
                </c:pt>
                <c:pt idx="327">
                  <c:v>26.76547413524316</c:v>
                </c:pt>
                <c:pt idx="328">
                  <c:v>26.739679398062055</c:v>
                </c:pt>
                <c:pt idx="329">
                  <c:v>26.71397711503009</c:v>
                </c:pt>
                <c:pt idx="330">
                  <c:v>26.688366765807579</c:v>
                </c:pt>
                <c:pt idx="331">
                  <c:v>26.662847833522946</c:v>
                </c:pt>
                <c:pt idx="332">
                  <c:v>26.637419804754515</c:v>
                </c:pt>
                <c:pt idx="333">
                  <c:v>26.612082169512085</c:v>
                </c:pt>
                <c:pt idx="334">
                  <c:v>26.586834421218406</c:v>
                </c:pt>
                <c:pt idx="335">
                  <c:v>26.561676056690477</c:v>
                </c:pt>
                <c:pt idx="336">
                  <c:v>26.536606576120732</c:v>
                </c:pt>
                <c:pt idx="337">
                  <c:v>26.51162548305809</c:v>
                </c:pt>
                <c:pt idx="338">
                  <c:v>26.486732284388918</c:v>
                </c:pt>
                <c:pt idx="339">
                  <c:v>26.461926490317843</c:v>
                </c:pt>
                <c:pt idx="340">
                  <c:v>26.437207614348551</c:v>
                </c:pt>
                <c:pt idx="341">
                  <c:v>26.412575173264415</c:v>
                </c:pt>
                <c:pt idx="342">
                  <c:v>26.388028687109113</c:v>
                </c:pt>
                <c:pt idx="343">
                  <c:v>26.363567679167147</c:v>
                </c:pt>
                <c:pt idx="344">
                  <c:v>26.339191675944306</c:v>
                </c:pt>
                <c:pt idx="345">
                  <c:v>26.314900207148074</c:v>
                </c:pt>
                <c:pt idx="346">
                  <c:v>26.290692805668034</c:v>
                </c:pt>
                <c:pt idx="347">
                  <c:v>26.26656900755615</c:v>
                </c:pt>
                <c:pt idx="348">
                  <c:v>26.242528352007113</c:v>
                </c:pt>
                <c:pt idx="349">
                  <c:v>26.21857038133858</c:v>
                </c:pt>
                <c:pt idx="350">
                  <c:v>26.194694640971466</c:v>
                </c:pt>
                <c:pt idx="351">
                  <c:v>26.17090067941017</c:v>
                </c:pt>
                <c:pt idx="352">
                  <c:v>26.147188048222816</c:v>
                </c:pt>
                <c:pt idx="353">
                  <c:v>26.123556302021495</c:v>
                </c:pt>
                <c:pt idx="354">
                  <c:v>26.100004998442522</c:v>
                </c:pt>
                <c:pt idx="355">
                  <c:v>26.076533698126649</c:v>
                </c:pt>
                <c:pt idx="356">
                  <c:v>26.053141964699389</c:v>
                </c:pt>
                <c:pt idx="357">
                  <c:v>26.029829364751251</c:v>
                </c:pt>
                <c:pt idx="358">
                  <c:v>26.006595467818073</c:v>
                </c:pt>
                <c:pt idx="359">
                  <c:v>25.98343984636136</c:v>
                </c:pt>
                <c:pt idx="360">
                  <c:v>25.960362075748659</c:v>
                </c:pt>
                <c:pt idx="361">
                  <c:v>25.937361734233946</c:v>
                </c:pt>
                <c:pt idx="362">
                  <c:v>25.914438402938092</c:v>
                </c:pt>
                <c:pt idx="363">
                  <c:v>25.891591665829345</c:v>
                </c:pt>
                <c:pt idx="364">
                  <c:v>25.868821109703873</c:v>
                </c:pt>
                <c:pt idx="365">
                  <c:v>25.846126324166335</c:v>
                </c:pt>
                <c:pt idx="366">
                  <c:v>25.823506901610564</c:v>
                </c:pt>
                <c:pt idx="367">
                  <c:v>25.800962437200212</c:v>
                </c:pt>
                <c:pt idx="368">
                  <c:v>25.778492528849554</c:v>
                </c:pt>
                <c:pt idx="369">
                  <c:v>25.756096777204284</c:v>
                </c:pt>
                <c:pt idx="370">
                  <c:v>25.733774785622415</c:v>
                </c:pt>
                <c:pt idx="371">
                  <c:v>25.711526160155238</c:v>
                </c:pt>
                <c:pt idx="372">
                  <c:v>25.689350509528332</c:v>
                </c:pt>
                <c:pt idx="373">
                  <c:v>25.66724744512268</c:v>
                </c:pt>
                <c:pt idx="374">
                  <c:v>25.645216580955832</c:v>
                </c:pt>
                <c:pt idx="375">
                  <c:v>25.623257533663168</c:v>
                </c:pt>
                <c:pt idx="376">
                  <c:v>25.601369922479208</c:v>
                </c:pt>
                <c:pt idx="377">
                  <c:v>25.579553369219052</c:v>
                </c:pt>
                <c:pt idx="378">
                  <c:v>25.557807498259852</c:v>
                </c:pt>
                <c:pt idx="379">
                  <c:v>25.536131936522402</c:v>
                </c:pt>
                <c:pt idx="380">
                  <c:v>25.514526313452809</c:v>
                </c:pt>
                <c:pt idx="381">
                  <c:v>25.492990261004216</c:v>
                </c:pt>
                <c:pt idx="382">
                  <c:v>25.471523413618705</c:v>
                </c:pt>
                <c:pt idx="383">
                  <c:v>25.450125408209153</c:v>
                </c:pt>
                <c:pt idx="384">
                  <c:v>25.428795884141341</c:v>
                </c:pt>
                <c:pt idx="385">
                  <c:v>25.40753448321599</c:v>
                </c:pt>
                <c:pt idx="386">
                  <c:v>25.386340849651052</c:v>
                </c:pt>
                <c:pt idx="387">
                  <c:v>25.365214630063953</c:v>
                </c:pt>
                <c:pt idx="388">
                  <c:v>25.344155473454059</c:v>
                </c:pt>
                <c:pt idx="389">
                  <c:v>25.323163031185118</c:v>
                </c:pt>
                <c:pt idx="390">
                  <c:v>25.30223695696791</c:v>
                </c:pt>
                <c:pt idx="391">
                  <c:v>25.281376906842926</c:v>
                </c:pt>
                <c:pt idx="392">
                  <c:v>25.260582539163163</c:v>
                </c:pt>
                <c:pt idx="393">
                  <c:v>25.23985351457705</c:v>
                </c:pt>
                <c:pt idx="394">
                  <c:v>25.219189496011417</c:v>
                </c:pt>
                <c:pt idx="395">
                  <c:v>25.198590148654617</c:v>
                </c:pt>
                <c:pt idx="396">
                  <c:v>25.178055139939744</c:v>
                </c:pt>
                <c:pt idx="397">
                  <c:v>25.157584139527927</c:v>
                </c:pt>
                <c:pt idx="398">
                  <c:v>25.137176819291739</c:v>
                </c:pt>
                <c:pt idx="399">
                  <c:v>25.11683285329871</c:v>
                </c:pt>
                <c:pt idx="400">
                  <c:v>25.096551917794979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503-4AB6-9B31-61D3EDE2A4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1750112"/>
        <c:axId val="1211749696"/>
      </c:scatterChart>
      <c:valAx>
        <c:axId val="1211750112"/>
        <c:scaling>
          <c:orientation val="minMax"/>
          <c:max val="2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Vehicle speed (mph)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1749696"/>
        <c:crosses val="autoZero"/>
        <c:crossBetween val="midCat"/>
      </c:valAx>
      <c:valAx>
        <c:axId val="12117496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Accident wind speed (m/s)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17501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'c calculated'!$M$1</c:f>
              <c:strCache>
                <c:ptCount val="1"/>
                <c:pt idx="0">
                  <c:v>u(m/s)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'c calculated'!$L$2:$L$402</c:f>
              <c:numCache>
                <c:formatCode>0.00</c:formatCode>
                <c:ptCount val="401"/>
                <c:pt idx="0">
                  <c:v>0</c:v>
                </c:pt>
                <c:pt idx="1">
                  <c:v>0.88327521370148865</c:v>
                </c:pt>
                <c:pt idx="2">
                  <c:v>1.7665504274029773</c:v>
                </c:pt>
                <c:pt idx="3">
                  <c:v>2.6498256411044654</c:v>
                </c:pt>
                <c:pt idx="4">
                  <c:v>3.5331008548059546</c:v>
                </c:pt>
                <c:pt idx="5">
                  <c:v>4.4163760685074429</c:v>
                </c:pt>
                <c:pt idx="6">
                  <c:v>5.2996512822089326</c:v>
                </c:pt>
                <c:pt idx="7">
                  <c:v>6.1829264959104213</c:v>
                </c:pt>
                <c:pt idx="8">
                  <c:v>7.0662017096119092</c:v>
                </c:pt>
                <c:pt idx="9">
                  <c:v>7.9494769233133971</c:v>
                </c:pt>
                <c:pt idx="10">
                  <c:v>8.832752137014884</c:v>
                </c:pt>
                <c:pt idx="11">
                  <c:v>9.7160273507163737</c:v>
                </c:pt>
                <c:pt idx="12">
                  <c:v>10.599302564417862</c:v>
                </c:pt>
                <c:pt idx="13">
                  <c:v>11.482577778119349</c:v>
                </c:pt>
                <c:pt idx="14">
                  <c:v>12.365852991820841</c:v>
                </c:pt>
                <c:pt idx="15">
                  <c:v>13.249128205522329</c:v>
                </c:pt>
                <c:pt idx="16">
                  <c:v>14.132403419223818</c:v>
                </c:pt>
                <c:pt idx="17">
                  <c:v>15.015678632925308</c:v>
                </c:pt>
                <c:pt idx="18">
                  <c:v>15.898953846626796</c:v>
                </c:pt>
                <c:pt idx="19">
                  <c:v>16.782229060328287</c:v>
                </c:pt>
                <c:pt idx="20">
                  <c:v>17.665504274029779</c:v>
                </c:pt>
                <c:pt idx="21">
                  <c:v>18.548779487731263</c:v>
                </c:pt>
                <c:pt idx="22">
                  <c:v>19.432054701432754</c:v>
                </c:pt>
                <c:pt idx="23">
                  <c:v>20.315329915134246</c:v>
                </c:pt>
                <c:pt idx="24">
                  <c:v>21.198605128835734</c:v>
                </c:pt>
                <c:pt idx="25">
                  <c:v>22.081880342537218</c:v>
                </c:pt>
                <c:pt idx="26">
                  <c:v>22.965155556238713</c:v>
                </c:pt>
                <c:pt idx="27">
                  <c:v>23.848430769940197</c:v>
                </c:pt>
                <c:pt idx="28">
                  <c:v>24.731705983641689</c:v>
                </c:pt>
                <c:pt idx="29">
                  <c:v>25.61498119734318</c:v>
                </c:pt>
                <c:pt idx="30">
                  <c:v>26.498256411044668</c:v>
                </c:pt>
                <c:pt idx="31">
                  <c:v>27.381531624746156</c:v>
                </c:pt>
                <c:pt idx="32">
                  <c:v>28.264806838447647</c:v>
                </c:pt>
                <c:pt idx="33">
                  <c:v>29.148082052149135</c:v>
                </c:pt>
                <c:pt idx="34">
                  <c:v>30.03135726585063</c:v>
                </c:pt>
                <c:pt idx="35">
                  <c:v>30.914632479552115</c:v>
                </c:pt>
                <c:pt idx="36">
                  <c:v>31.797907693253606</c:v>
                </c:pt>
                <c:pt idx="37">
                  <c:v>32.681182906955094</c:v>
                </c:pt>
                <c:pt idx="38">
                  <c:v>33.564458120656589</c:v>
                </c:pt>
                <c:pt idx="39">
                  <c:v>34.447733334358077</c:v>
                </c:pt>
                <c:pt idx="40">
                  <c:v>35.331008548059565</c:v>
                </c:pt>
                <c:pt idx="41">
                  <c:v>36.214283761761045</c:v>
                </c:pt>
                <c:pt idx="42">
                  <c:v>37.09755897546254</c:v>
                </c:pt>
                <c:pt idx="43">
                  <c:v>37.980834189164028</c:v>
                </c:pt>
                <c:pt idx="44">
                  <c:v>38.864109402865516</c:v>
                </c:pt>
                <c:pt idx="45">
                  <c:v>39.747384616567011</c:v>
                </c:pt>
                <c:pt idx="46">
                  <c:v>40.630659830268499</c:v>
                </c:pt>
                <c:pt idx="47">
                  <c:v>41.513935043969987</c:v>
                </c:pt>
                <c:pt idx="48">
                  <c:v>42.397210257671475</c:v>
                </c:pt>
                <c:pt idx="49">
                  <c:v>43.28048547137297</c:v>
                </c:pt>
                <c:pt idx="50">
                  <c:v>44.163760685074443</c:v>
                </c:pt>
                <c:pt idx="51">
                  <c:v>45.047035898775945</c:v>
                </c:pt>
                <c:pt idx="52">
                  <c:v>45.930311112477433</c:v>
                </c:pt>
                <c:pt idx="53">
                  <c:v>46.813586326178914</c:v>
                </c:pt>
                <c:pt idx="54">
                  <c:v>47.696861539880409</c:v>
                </c:pt>
                <c:pt idx="55">
                  <c:v>48.580136753581897</c:v>
                </c:pt>
                <c:pt idx="56">
                  <c:v>49.463411967283392</c:v>
                </c:pt>
                <c:pt idx="57">
                  <c:v>50.34668718098488</c:v>
                </c:pt>
                <c:pt idx="58">
                  <c:v>51.229962394686368</c:v>
                </c:pt>
                <c:pt idx="59">
                  <c:v>52.113237608387855</c:v>
                </c:pt>
                <c:pt idx="60">
                  <c:v>52.996512822089343</c:v>
                </c:pt>
                <c:pt idx="61">
                  <c:v>53.879788035790838</c:v>
                </c:pt>
                <c:pt idx="62">
                  <c:v>54.763063249492326</c:v>
                </c:pt>
                <c:pt idx="63">
                  <c:v>55.646338463193814</c:v>
                </c:pt>
                <c:pt idx="64">
                  <c:v>56.529613676895302</c:v>
                </c:pt>
                <c:pt idx="65">
                  <c:v>57.41288889059679</c:v>
                </c:pt>
                <c:pt idx="66">
                  <c:v>58.296164104298278</c:v>
                </c:pt>
                <c:pt idx="67">
                  <c:v>59.17943931799978</c:v>
                </c:pt>
                <c:pt idx="68">
                  <c:v>60.062714531701261</c:v>
                </c:pt>
                <c:pt idx="69">
                  <c:v>60.945989745402748</c:v>
                </c:pt>
                <c:pt idx="70">
                  <c:v>61.829264959104236</c:v>
                </c:pt>
                <c:pt idx="71">
                  <c:v>62.712540172805738</c:v>
                </c:pt>
                <c:pt idx="72">
                  <c:v>63.595815386507212</c:v>
                </c:pt>
                <c:pt idx="73">
                  <c:v>64.479090600208707</c:v>
                </c:pt>
                <c:pt idx="74">
                  <c:v>65.362365813910202</c:v>
                </c:pt>
                <c:pt idx="75">
                  <c:v>66.245641027611697</c:v>
                </c:pt>
                <c:pt idx="76">
                  <c:v>67.128916241313178</c:v>
                </c:pt>
                <c:pt idx="77">
                  <c:v>68.012191455014673</c:v>
                </c:pt>
                <c:pt idx="78">
                  <c:v>68.895466668716153</c:v>
                </c:pt>
                <c:pt idx="79">
                  <c:v>69.778741882417648</c:v>
                </c:pt>
                <c:pt idx="80">
                  <c:v>70.662017096119129</c:v>
                </c:pt>
                <c:pt idx="81">
                  <c:v>71.545292309820624</c:v>
                </c:pt>
                <c:pt idx="82">
                  <c:v>72.428567523522119</c:v>
                </c:pt>
                <c:pt idx="83">
                  <c:v>73.3118427372236</c:v>
                </c:pt>
                <c:pt idx="84">
                  <c:v>74.195117950925081</c:v>
                </c:pt>
                <c:pt idx="85">
                  <c:v>75.078393164626576</c:v>
                </c:pt>
                <c:pt idx="86">
                  <c:v>75.961668378328085</c:v>
                </c:pt>
                <c:pt idx="87">
                  <c:v>76.844943592029566</c:v>
                </c:pt>
                <c:pt idx="88">
                  <c:v>77.728218805731046</c:v>
                </c:pt>
                <c:pt idx="89">
                  <c:v>78.611494019432541</c:v>
                </c:pt>
                <c:pt idx="90">
                  <c:v>79.494769233134022</c:v>
                </c:pt>
                <c:pt idx="91">
                  <c:v>80.378044446835503</c:v>
                </c:pt>
                <c:pt idx="92">
                  <c:v>81.261319660537012</c:v>
                </c:pt>
                <c:pt idx="93">
                  <c:v>82.144594874238507</c:v>
                </c:pt>
                <c:pt idx="94">
                  <c:v>83.027870087939988</c:v>
                </c:pt>
                <c:pt idx="95">
                  <c:v>83.911145301641469</c:v>
                </c:pt>
                <c:pt idx="96">
                  <c:v>84.794420515342964</c:v>
                </c:pt>
                <c:pt idx="97">
                  <c:v>85.677695729044459</c:v>
                </c:pt>
                <c:pt idx="98">
                  <c:v>86.560970942745939</c:v>
                </c:pt>
                <c:pt idx="99">
                  <c:v>87.444246156447448</c:v>
                </c:pt>
                <c:pt idx="100">
                  <c:v>88.327521370148929</c:v>
                </c:pt>
                <c:pt idx="101">
                  <c:v>89.21079658385041</c:v>
                </c:pt>
                <c:pt idx="102">
                  <c:v>90.094071797551905</c:v>
                </c:pt>
                <c:pt idx="103">
                  <c:v>90.977347011253386</c:v>
                </c:pt>
                <c:pt idx="104">
                  <c:v>91.860622224954867</c:v>
                </c:pt>
                <c:pt idx="105">
                  <c:v>92.743897438656361</c:v>
                </c:pt>
                <c:pt idx="106">
                  <c:v>93.627172652357871</c:v>
                </c:pt>
                <c:pt idx="107">
                  <c:v>94.510447866059337</c:v>
                </c:pt>
                <c:pt idx="108">
                  <c:v>95.393723079760846</c:v>
                </c:pt>
                <c:pt idx="109">
                  <c:v>96.276998293462327</c:v>
                </c:pt>
                <c:pt idx="110">
                  <c:v>97.160273507163822</c:v>
                </c:pt>
                <c:pt idx="111">
                  <c:v>98.043548720865303</c:v>
                </c:pt>
                <c:pt idx="112">
                  <c:v>98.926823934566784</c:v>
                </c:pt>
                <c:pt idx="113">
                  <c:v>99.810099148268293</c:v>
                </c:pt>
                <c:pt idx="114">
                  <c:v>100.69337436196977</c:v>
                </c:pt>
                <c:pt idx="115">
                  <c:v>101.57664957567125</c:v>
                </c:pt>
                <c:pt idx="116">
                  <c:v>102.45992478937275</c:v>
                </c:pt>
                <c:pt idx="117">
                  <c:v>103.34320000307423</c:v>
                </c:pt>
                <c:pt idx="118">
                  <c:v>104.22647521677574</c:v>
                </c:pt>
                <c:pt idx="119">
                  <c:v>105.10975043047723</c:v>
                </c:pt>
                <c:pt idx="120">
                  <c:v>105.99302564417872</c:v>
                </c:pt>
                <c:pt idx="121">
                  <c:v>106.87630085788021</c:v>
                </c:pt>
                <c:pt idx="122">
                  <c:v>107.75957607158169</c:v>
                </c:pt>
                <c:pt idx="123">
                  <c:v>108.64285128528317</c:v>
                </c:pt>
                <c:pt idx="124">
                  <c:v>109.52612649898467</c:v>
                </c:pt>
                <c:pt idx="125">
                  <c:v>110.40940171268615</c:v>
                </c:pt>
                <c:pt idx="126">
                  <c:v>111.29267692638764</c:v>
                </c:pt>
                <c:pt idx="127">
                  <c:v>112.17595214008915</c:v>
                </c:pt>
                <c:pt idx="128">
                  <c:v>113.05922735379062</c:v>
                </c:pt>
                <c:pt idx="129">
                  <c:v>113.94250256749213</c:v>
                </c:pt>
                <c:pt idx="130">
                  <c:v>114.82577778119361</c:v>
                </c:pt>
                <c:pt idx="131">
                  <c:v>115.70905299489507</c:v>
                </c:pt>
                <c:pt idx="132">
                  <c:v>116.59232820859658</c:v>
                </c:pt>
                <c:pt idx="133">
                  <c:v>117.47560342229808</c:v>
                </c:pt>
                <c:pt idx="134">
                  <c:v>118.35887863599956</c:v>
                </c:pt>
                <c:pt idx="135">
                  <c:v>119.24215384970105</c:v>
                </c:pt>
                <c:pt idx="136">
                  <c:v>120.12542906340254</c:v>
                </c:pt>
                <c:pt idx="137">
                  <c:v>121.00870427710403</c:v>
                </c:pt>
                <c:pt idx="138">
                  <c:v>121.89197949080551</c:v>
                </c:pt>
                <c:pt idx="139">
                  <c:v>122.77525470450702</c:v>
                </c:pt>
                <c:pt idx="140">
                  <c:v>123.65852991820852</c:v>
                </c:pt>
                <c:pt idx="141">
                  <c:v>124.54180513191</c:v>
                </c:pt>
                <c:pt idx="142">
                  <c:v>125.42508034561148</c:v>
                </c:pt>
                <c:pt idx="143">
                  <c:v>126.30835555931297</c:v>
                </c:pt>
                <c:pt idx="144">
                  <c:v>127.19163077301445</c:v>
                </c:pt>
                <c:pt idx="145">
                  <c:v>128.07490598671595</c:v>
                </c:pt>
                <c:pt idx="146">
                  <c:v>128.95818120041744</c:v>
                </c:pt>
                <c:pt idx="147">
                  <c:v>129.84145641411894</c:v>
                </c:pt>
                <c:pt idx="148">
                  <c:v>130.72473162782043</c:v>
                </c:pt>
                <c:pt idx="149">
                  <c:v>131.6080068415219</c:v>
                </c:pt>
                <c:pt idx="150">
                  <c:v>132.49128205522339</c:v>
                </c:pt>
                <c:pt idx="151">
                  <c:v>133.37455726892489</c:v>
                </c:pt>
                <c:pt idx="152">
                  <c:v>134.25783248262636</c:v>
                </c:pt>
                <c:pt idx="153">
                  <c:v>135.14110769632785</c:v>
                </c:pt>
                <c:pt idx="154">
                  <c:v>136.02438291002937</c:v>
                </c:pt>
                <c:pt idx="155">
                  <c:v>136.90765812373084</c:v>
                </c:pt>
                <c:pt idx="156">
                  <c:v>137.79093333743234</c:v>
                </c:pt>
                <c:pt idx="157">
                  <c:v>138.67420855113383</c:v>
                </c:pt>
                <c:pt idx="158">
                  <c:v>139.5574837648353</c:v>
                </c:pt>
                <c:pt idx="159">
                  <c:v>140.44075897853682</c:v>
                </c:pt>
                <c:pt idx="160">
                  <c:v>141.32403419223829</c:v>
                </c:pt>
                <c:pt idx="161">
                  <c:v>142.20730940593978</c:v>
                </c:pt>
                <c:pt idx="162">
                  <c:v>143.09058461964125</c:v>
                </c:pt>
                <c:pt idx="163">
                  <c:v>143.97385983334277</c:v>
                </c:pt>
                <c:pt idx="164">
                  <c:v>144.85713504704424</c:v>
                </c:pt>
                <c:pt idx="165">
                  <c:v>145.74041026074576</c:v>
                </c:pt>
                <c:pt idx="166">
                  <c:v>146.62368547444723</c:v>
                </c:pt>
                <c:pt idx="167">
                  <c:v>147.50696068814872</c:v>
                </c:pt>
                <c:pt idx="168">
                  <c:v>148.39023590185022</c:v>
                </c:pt>
                <c:pt idx="169">
                  <c:v>149.27351111555168</c:v>
                </c:pt>
                <c:pt idx="170">
                  <c:v>150.15678632925318</c:v>
                </c:pt>
                <c:pt idx="171">
                  <c:v>151.04006154295467</c:v>
                </c:pt>
                <c:pt idx="172">
                  <c:v>151.92333675665617</c:v>
                </c:pt>
                <c:pt idx="173">
                  <c:v>152.80661197035764</c:v>
                </c:pt>
                <c:pt idx="174">
                  <c:v>153.68988718405913</c:v>
                </c:pt>
                <c:pt idx="175">
                  <c:v>154.57316239776063</c:v>
                </c:pt>
                <c:pt idx="176">
                  <c:v>155.45643761146215</c:v>
                </c:pt>
              </c:numCache>
            </c:numRef>
          </c:xVal>
          <c:yVal>
            <c:numRef>
              <c:f>'c calculated'!$M$2:$M$402</c:f>
              <c:numCache>
                <c:formatCode>0.00</c:formatCode>
                <c:ptCount val="401"/>
                <c:pt idx="0">
                  <c:v>56.2118099656917</c:v>
                </c:pt>
                <c:pt idx="1">
                  <c:v>56.20937970686937</c:v>
                </c:pt>
                <c:pt idx="2">
                  <c:v>56.202087759244002</c:v>
                </c:pt>
                <c:pt idx="3">
                  <c:v>56.189930606483266</c:v>
                </c:pt>
                <c:pt idx="4">
                  <c:v>56.172902378492999</c:v>
                </c:pt>
                <c:pt idx="5">
                  <c:v>56.150994837049225</c:v>
                </c:pt>
                <c:pt idx="6">
                  <c:v>56.124197355568185</c:v>
                </c:pt>
                <c:pt idx="7">
                  <c:v>56.092496892897124</c:v>
                </c:pt>
                <c:pt idx="8">
                  <c:v>56.055877960974293</c:v>
                </c:pt>
                <c:pt idx="9">
                  <c:v>56.014322586168824</c:v>
                </c:pt>
                <c:pt idx="10">
                  <c:v>55.967810264072789</c:v>
                </c:pt>
                <c:pt idx="11">
                  <c:v>55.916317907475729</c:v>
                </c:pt>
                <c:pt idx="12">
                  <c:v>55.85981978720806</c:v>
                </c:pt>
                <c:pt idx="13">
                  <c:v>55.798287465491555</c:v>
                </c:pt>
                <c:pt idx="14">
                  <c:v>55.731689721383447</c:v>
                </c:pt>
                <c:pt idx="15">
                  <c:v>55.659992467843935</c:v>
                </c:pt>
                <c:pt idx="16">
                  <c:v>55.583158659895034</c:v>
                </c:pt>
                <c:pt idx="17">
                  <c:v>55.50114819326965</c:v>
                </c:pt>
                <c:pt idx="18">
                  <c:v>55.413917792874855</c:v>
                </c:pt>
                <c:pt idx="19">
                  <c:v>55.321420890308403</c:v>
                </c:pt>
                <c:pt idx="20">
                  <c:v>55.223607489573837</c:v>
                </c:pt>
                <c:pt idx="21">
                  <c:v>55.120424020034626</c:v>
                </c:pt>
                <c:pt idx="22">
                  <c:v>55.011813175528992</c:v>
                </c:pt>
                <c:pt idx="23">
                  <c:v>54.897713738434611</c:v>
                </c:pt>
                <c:pt idx="24">
                  <c:v>54.778060387321105</c:v>
                </c:pt>
                <c:pt idx="25">
                  <c:v>54.652783486658365</c:v>
                </c:pt>
                <c:pt idx="26">
                  <c:v>54.521808856853795</c:v>
                </c:pt>
                <c:pt idx="27">
                  <c:v>54.385057522670806</c:v>
                </c:pt>
                <c:pt idx="28">
                  <c:v>54.242445437827278</c:v>
                </c:pt>
                <c:pt idx="29">
                  <c:v>54.093883183282323</c:v>
                </c:pt>
                <c:pt idx="30">
                  <c:v>53.939275636385254</c:v>
                </c:pt>
                <c:pt idx="31">
                  <c:v>53.77852160767506</c:v>
                </c:pt>
                <c:pt idx="32">
                  <c:v>53.611513441671768</c:v>
                </c:pt>
                <c:pt idx="33">
                  <c:v>53.438136577482375</c:v>
                </c:pt>
                <c:pt idx="34">
                  <c:v>53.258269064439958</c:v>
                </c:pt>
                <c:pt idx="35">
                  <c:v>53.071781027287805</c:v>
                </c:pt>
                <c:pt idx="36">
                  <c:v>52.878534074591308</c:v>
                </c:pt>
                <c:pt idx="37">
                  <c:v>52.678380643085276</c:v>
                </c:pt>
                <c:pt idx="38">
                  <c:v>52.471163269510505</c:v>
                </c:pt>
                <c:pt idx="39">
                  <c:v>52.256713780125445</c:v>
                </c:pt>
                <c:pt idx="40">
                  <c:v>52.03485238644943</c:v>
                </c:pt>
                <c:pt idx="41">
                  <c:v>51.805386673843493</c:v>
                </c:pt>
                <c:pt idx="42">
                  <c:v>51.568110467192312</c:v>
                </c:pt>
                <c:pt idx="43">
                  <c:v>51.322802555121484</c:v>
                </c:pt>
                <c:pt idx="44">
                  <c:v>51.069225250752154</c:v>
                </c:pt>
                <c:pt idx="45">
                  <c:v>50.807122762808085</c:v>
                </c:pt>
                <c:pt idx="46">
                  <c:v>50.536219345756606</c:v>
                </c:pt>
                <c:pt idx="47">
                  <c:v>50.256217191331821</c:v>
                </c:pt>
                <c:pt idx="48">
                  <c:v>49.966794015928841</c:v>
                </c:pt>
                <c:pt idx="49">
                  <c:v>49.667600288540918</c:v>
                </c:pt>
                <c:pt idx="50">
                  <c:v>49.358256031563037</c:v>
                </c:pt>
                <c:pt idx="51">
                  <c:v>49.038347111140737</c:v>
                </c:pt>
                <c:pt idx="52">
                  <c:v>48.707420913765276</c:v>
                </c:pt>
                <c:pt idx="53">
                  <c:v>48.364981280091989</c:v>
                </c:pt>
                <c:pt idx="54">
                  <c:v>48.010482533537179</c:v>
                </c:pt>
                <c:pt idx="55">
                  <c:v>47.643322397369872</c:v>
                </c:pt>
                <c:pt idx="56">
                  <c:v>47.262833535911</c:v>
                </c:pt>
                <c:pt idx="57">
                  <c:v>46.86827337758313</c:v>
                </c:pt>
                <c:pt idx="58">
                  <c:v>46.458811771922427</c:v>
                </c:pt>
                <c:pt idx="59">
                  <c:v>46.033515887485187</c:v>
                </c:pt>
                <c:pt idx="60">
                  <c:v>45.591331555166924</c:v>
                </c:pt>
                <c:pt idx="61">
                  <c:v>45.131059974782772</c:v>
                </c:pt>
                <c:pt idx="62">
                  <c:v>44.651328289699244</c:v>
                </c:pt>
                <c:pt idx="63">
                  <c:v>44.150551927676688</c:v>
                </c:pt>
                <c:pt idx="64">
                  <c:v>43.626885696082496</c:v>
                </c:pt>
                <c:pt idx="65">
                  <c:v>43.078159221788376</c:v>
                </c:pt>
                <c:pt idx="66">
                  <c:v>42.501790120701493</c:v>
                </c:pt>
                <c:pt idx="67">
                  <c:v>41.894664695295674</c:v>
                </c:pt>
                <c:pt idx="68">
                  <c:v>41.252969919177438</c:v>
                </c:pt>
                <c:pt idx="69">
                  <c:v>40.571949879949806</c:v>
                </c:pt>
                <c:pt idx="70">
                  <c:v>39.845540390352689</c:v>
                </c:pt>
                <c:pt idx="71">
                  <c:v>39.065797629808579</c:v>
                </c:pt>
                <c:pt idx="72">
                  <c:v>38.221957848236293</c:v>
                </c:pt>
                <c:pt idx="73">
                  <c:v>37.298786332127186</c:v>
                </c:pt>
                <c:pt idx="74">
                  <c:v>37.206583050344612</c:v>
                </c:pt>
                <c:pt idx="75">
                  <c:v>37.153386401720965</c:v>
                </c:pt>
                <c:pt idx="76">
                  <c:v>37.099910902304892</c:v>
                </c:pt>
                <c:pt idx="77">
                  <c:v>37.046168383652052</c:v>
                </c:pt>
                <c:pt idx="78">
                  <c:v>36.992170548837478</c:v>
                </c:pt>
                <c:pt idx="79">
                  <c:v>36.937928967885846</c:v>
                </c:pt>
                <c:pt idx="80">
                  <c:v>36.883455073443734</c:v>
                </c:pt>
                <c:pt idx="81">
                  <c:v>36.828760156693889</c:v>
                </c:pt>
                <c:pt idx="82">
                  <c:v>36.773855363511046</c:v>
                </c:pt>
                <c:pt idx="83">
                  <c:v>36.718751690858291</c:v>
                </c:pt>
                <c:pt idx="84">
                  <c:v>36.663459983422719</c:v>
                </c:pt>
                <c:pt idx="85">
                  <c:v>36.607990930488477</c:v>
                </c:pt>
                <c:pt idx="86">
                  <c:v>36.552355063044914</c:v>
                </c:pt>
                <c:pt idx="87">
                  <c:v>36.496562751127307</c:v>
                </c:pt>
                <c:pt idx="88">
                  <c:v>36.440624201387074</c:v>
                </c:pt>
                <c:pt idx="89">
                  <c:v>36.384549454888038</c:v>
                </c:pt>
                <c:pt idx="90">
                  <c:v>36.32834838512516</c:v>
                </c:pt>
                <c:pt idx="91">
                  <c:v>36.272030696261538</c:v>
                </c:pt>
                <c:pt idx="92">
                  <c:v>36.215605921579439</c:v>
                </c:pt>
                <c:pt idx="93">
                  <c:v>36.159083422140725</c:v>
                </c:pt>
                <c:pt idx="94">
                  <c:v>36.102472385651808</c:v>
                </c:pt>
                <c:pt idx="95">
                  <c:v>36.045781825528024</c:v>
                </c:pt>
                <c:pt idx="96">
                  <c:v>35.989020580152115</c:v>
                </c:pt>
                <c:pt idx="97">
                  <c:v>35.932197312321343</c:v>
                </c:pt>
                <c:pt idx="98">
                  <c:v>35.875320508877664</c:v>
                </c:pt>
                <c:pt idx="99">
                  <c:v>35.818398480514965</c:v>
                </c:pt>
                <c:pt idx="100">
                  <c:v>35.761439361757674</c:v>
                </c:pt>
                <c:pt idx="101">
                  <c:v>35.704451111104518</c:v>
                </c:pt>
                <c:pt idx="102">
                  <c:v>35.647441511331536</c:v>
                </c:pt>
                <c:pt idx="103">
                  <c:v>35.590418169947931</c:v>
                </c:pt>
                <c:pt idx="104">
                  <c:v>35.533388519798848</c:v>
                </c:pt>
                <c:pt idx="105">
                  <c:v>35.476359819808501</c:v>
                </c:pt>
                <c:pt idx="106">
                  <c:v>35.419339155857763</c:v>
                </c:pt>
                <c:pt idx="107">
                  <c:v>35.362333441789666</c:v>
                </c:pt>
                <c:pt idx="108">
                  <c:v>35.3053494205368</c:v>
                </c:pt>
                <c:pt idx="109">
                  <c:v>35.248393665364333</c:v>
                </c:pt>
                <c:pt idx="110">
                  <c:v>35.191472581222548</c:v>
                </c:pt>
                <c:pt idx="111">
                  <c:v>35.134592406202877</c:v>
                </c:pt>
                <c:pt idx="112">
                  <c:v>35.077759213091298</c:v>
                </c:pt>
                <c:pt idx="113">
                  <c:v>35.020978911013394</c:v>
                </c:pt>
                <c:pt idx="114">
                  <c:v>34.964257247165072</c:v>
                </c:pt>
                <c:pt idx="115">
                  <c:v>34.907599808623402</c:v>
                </c:pt>
                <c:pt idx="116">
                  <c:v>34.851012024231835</c:v>
                </c:pt>
                <c:pt idx="117">
                  <c:v>34.794499166554459</c:v>
                </c:pt>
                <c:pt idx="118">
                  <c:v>34.738066353893892</c:v>
                </c:pt>
                <c:pt idx="119">
                  <c:v>34.681718552367634</c:v>
                </c:pt>
                <c:pt idx="120">
                  <c:v>34.625460578037782</c:v>
                </c:pt>
                <c:pt idx="121">
                  <c:v>34.569297099089226</c:v>
                </c:pt>
                <c:pt idx="122">
                  <c:v>34.513232638051576</c:v>
                </c:pt>
                <c:pt idx="123">
                  <c:v>34.457271574060137</c:v>
                </c:pt>
                <c:pt idx="124">
                  <c:v>34.401418145151517</c:v>
                </c:pt>
                <c:pt idx="125">
                  <c:v>34.345676450589579</c:v>
                </c:pt>
                <c:pt idx="126">
                  <c:v>34.290050453217567</c:v>
                </c:pt>
                <c:pt idx="127">
                  <c:v>34.234543981832374</c:v>
                </c:pt>
                <c:pt idx="128">
                  <c:v>34.179160733577255</c:v>
                </c:pt>
                <c:pt idx="129">
                  <c:v>34.123904276349137</c:v>
                </c:pt>
                <c:pt idx="130">
                  <c:v>34.068778051217187</c:v>
                </c:pt>
                <c:pt idx="131">
                  <c:v>34.013785374849178</c:v>
                </c:pt>
                <c:pt idx="132">
                  <c:v>33.958929441942473</c:v>
                </c:pt>
                <c:pt idx="133">
                  <c:v>33.90421332765662</c:v>
                </c:pt>
                <c:pt idx="134">
                  <c:v>33.849639990044636</c:v>
                </c:pt>
                <c:pt idx="135">
                  <c:v>33.795212272480249</c:v>
                </c:pt>
                <c:pt idx="136">
                  <c:v>33.740932906078463</c:v>
                </c:pt>
                <c:pt idx="137">
                  <c:v>33.686804512107123</c:v>
                </c:pt>
                <c:pt idx="138">
                  <c:v>33.632829604386984</c:v>
                </c:pt>
                <c:pt idx="139">
                  <c:v>33.579010591678262</c:v>
                </c:pt>
                <c:pt idx="140">
                  <c:v>33.525349780051549</c:v>
                </c:pt>
                <c:pt idx="141">
                  <c:v>33.471849375241263</c:v>
                </c:pt>
                <c:pt idx="142">
                  <c:v>33.418511484979739</c:v>
                </c:pt>
                <c:pt idx="143">
                  <c:v>33.365338121310394</c:v>
                </c:pt>
                <c:pt idx="144">
                  <c:v>33.312331202878404</c:v>
                </c:pt>
                <c:pt idx="145">
                  <c:v>33.259492557197461</c:v>
                </c:pt>
                <c:pt idx="146">
                  <c:v>33.206823922891317</c:v>
                </c:pt>
                <c:pt idx="147">
                  <c:v>33.154326951908871</c:v>
                </c:pt>
                <c:pt idx="148">
                  <c:v>33.102003211711732</c:v>
                </c:pt>
                <c:pt idx="149">
                  <c:v>33.049854187433276</c:v>
                </c:pt>
                <c:pt idx="150">
                  <c:v>32.997881284008223</c:v>
                </c:pt>
                <c:pt idx="151">
                  <c:v>32.946085828271968</c:v>
                </c:pt>
                <c:pt idx="152">
                  <c:v>32.894469071028972</c:v>
                </c:pt>
                <c:pt idx="153">
                  <c:v>32.843032189089428</c:v>
                </c:pt>
                <c:pt idx="154">
                  <c:v>32.791776287273805</c:v>
                </c:pt>
                <c:pt idx="155">
                  <c:v>32.74070240038472</c:v>
                </c:pt>
                <c:pt idx="156">
                  <c:v>32.689811495145612</c:v>
                </c:pt>
                <c:pt idx="157">
                  <c:v>32.639104472106084</c:v>
                </c:pt>
                <c:pt idx="158">
                  <c:v>32.588582167513394</c:v>
                </c:pt>
                <c:pt idx="159">
                  <c:v>32.538245355150089</c:v>
                </c:pt>
                <c:pt idx="160">
                  <c:v>32.488094748137399</c:v>
                </c:pt>
                <c:pt idx="161">
                  <c:v>32.438131000704551</c:v>
                </c:pt>
                <c:pt idx="162">
                  <c:v>32.388354709923611</c:v>
                </c:pt>
                <c:pt idx="163">
                  <c:v>32.338766417410184</c:v>
                </c:pt>
                <c:pt idx="164">
                  <c:v>32.289366610989724</c:v>
                </c:pt>
                <c:pt idx="165">
                  <c:v>32.24015572632976</c:v>
                </c:pt>
                <c:pt idx="166">
                  <c:v>32.191134148537969</c:v>
                </c:pt>
                <c:pt idx="167">
                  <c:v>32.142302213726396</c:v>
                </c:pt>
                <c:pt idx="168">
                  <c:v>32.09366021054192</c:v>
                </c:pt>
                <c:pt idx="169">
                  <c:v>32.045208381663244</c:v>
                </c:pt>
                <c:pt idx="170">
                  <c:v>31.996946925264631</c:v>
                </c:pt>
                <c:pt idx="171">
                  <c:v>31.948875996446674</c:v>
                </c:pt>
                <c:pt idx="172">
                  <c:v>31.900995708634422</c:v>
                </c:pt>
                <c:pt idx="173">
                  <c:v>31.853306134943175</c:v>
                </c:pt>
                <c:pt idx="174">
                  <c:v>31.805807309512293</c:v>
                </c:pt>
                <c:pt idx="175">
                  <c:v>31.75849922880742</c:v>
                </c:pt>
                <c:pt idx="176">
                  <c:v>31.711381852891481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7CF-4C8A-98FC-D9F5AB777E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1750112"/>
        <c:axId val="1211749696"/>
      </c:scatterChart>
      <c:valAx>
        <c:axId val="1211750112"/>
        <c:scaling>
          <c:orientation val="minMax"/>
          <c:max val="2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Vehicle speed (mph)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1749696"/>
        <c:crosses val="autoZero"/>
        <c:crossBetween val="midCat"/>
      </c:valAx>
      <c:valAx>
        <c:axId val="12117496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Accident wind speed (m/s)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17501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17144</xdr:colOff>
      <xdr:row>1</xdr:row>
      <xdr:rowOff>108584</xdr:rowOff>
    </xdr:from>
    <xdr:to>
      <xdr:col>12</xdr:col>
      <xdr:colOff>495299</xdr:colOff>
      <xdr:row>22</xdr:row>
      <xdr:rowOff>114299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4CB28830-0150-B285-C623-75AD29B93A0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85725</xdr:colOff>
      <xdr:row>1</xdr:row>
      <xdr:rowOff>9525</xdr:rowOff>
    </xdr:from>
    <xdr:to>
      <xdr:col>12</xdr:col>
      <xdr:colOff>563880</xdr:colOff>
      <xdr:row>22</xdr:row>
      <xdr:rowOff>15240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8E9689D2-6C8D-4441-9C1A-53585448300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11DE28-F89E-495B-81ED-E5888BA1E765}">
  <dimension ref="A1:M402"/>
  <sheetViews>
    <sheetView tabSelected="1" workbookViewId="0">
      <selection activeCell="B6" sqref="B6"/>
    </sheetView>
  </sheetViews>
  <sheetFormatPr defaultRowHeight="15" x14ac:dyDescent="0.25"/>
  <cols>
    <col min="1" max="1" width="32.7109375" customWidth="1"/>
    <col min="2" max="2" width="12" bestFit="1" customWidth="1"/>
    <col min="3" max="3" width="9.28515625" customWidth="1"/>
    <col min="5" max="9" width="9.140625" style="3"/>
    <col min="11" max="13" width="9.140625" style="4"/>
  </cols>
  <sheetData>
    <row r="1" spans="1:13" x14ac:dyDescent="0.25">
      <c r="A1" t="s">
        <v>0</v>
      </c>
      <c r="B1" s="2">
        <v>3.17</v>
      </c>
      <c r="D1" t="s">
        <v>4</v>
      </c>
      <c r="E1" s="3" t="s">
        <v>20</v>
      </c>
      <c r="F1" s="3" t="s">
        <v>21</v>
      </c>
      <c r="G1" s="3" t="s">
        <v>22</v>
      </c>
      <c r="H1" s="3" t="s">
        <v>23</v>
      </c>
      <c r="I1" s="3" t="s">
        <v>24</v>
      </c>
      <c r="K1" s="4" t="s">
        <v>17</v>
      </c>
      <c r="L1" s="4" t="s">
        <v>19</v>
      </c>
      <c r="M1" s="4" t="s">
        <v>18</v>
      </c>
    </row>
    <row r="2" spans="1:13" x14ac:dyDescent="0.25">
      <c r="A2" t="s">
        <v>1</v>
      </c>
      <c r="B2" s="2">
        <v>4.43</v>
      </c>
      <c r="D2">
        <v>0</v>
      </c>
      <c r="I2" s="3">
        <f>IF(OR($B$10&lt;$B$11,$B$10&gt;PI()-$B$11),$B$14^(1/(2-$B$16)),$B$15^(1/(2-$B$17)))</f>
        <v>1.4226571953868135</v>
      </c>
      <c r="K2" s="4">
        <f>D2*$B$6</f>
        <v>0</v>
      </c>
      <c r="L2" s="4">
        <f>(K2/0.305)*(3600/5280)</f>
        <v>0</v>
      </c>
      <c r="M2" s="4">
        <f>I2*$B$6</f>
        <v>56.906287815472538</v>
      </c>
    </row>
    <row r="3" spans="1:13" x14ac:dyDescent="0.25">
      <c r="A3" t="s">
        <v>25</v>
      </c>
      <c r="B3" s="2">
        <v>1.5</v>
      </c>
      <c r="D3">
        <f>D2+0.01</f>
        <v>0.01</v>
      </c>
      <c r="E3" s="3">
        <f t="shared" ref="E3:E66" si="0">IF(ABS(ATAN(I2*$B$12/(I2*$B$13+$D3)))&lt;$B$11,I2-($B$14*I2^$B$16-I2*I2-$D3*$D3-2*I2*$D3*$B$13)/($B$14*$B$16*I2^($B$16-1)-2*I2-2*$D3*$B$13),I2-($B$15*(I2^$B$17)-I2*I2-$D3*$D3-2*I2*$D3*$B$13)/($B$15*$B$17*(I2^($B$17-1))-2*I2-2*$D3*$B$13))</f>
        <v>1.42259569075992</v>
      </c>
      <c r="F3" s="3">
        <f t="shared" ref="F3:I22" si="1">IF(ABS(ATAN(E3*$B$12/(E3*$B$13+$D3)))&lt;$B$11,E3-($B$14*E3^$B$16-E3*E3-$D3*$D3-2*E3*$D3*$B$13)/($B$14*$B$16*E3^($B$16-1)-2*E3-2*$D3*$B$13),E3-($B$15*(E3^$B$17)-E3*E3-$D3*$D3-2*E3*$D3*$B$13)/($B$15*$B$17*(E3^($B$17-1))-2*E3-2*$D3*$B$13))</f>
        <v>1.422595688290665</v>
      </c>
      <c r="G3" s="3">
        <f t="shared" si="1"/>
        <v>1.4225956882906652</v>
      </c>
      <c r="H3" s="3">
        <f t="shared" si="1"/>
        <v>1.4225956882906647</v>
      </c>
      <c r="I3" s="3">
        <f t="shared" si="1"/>
        <v>1.422595688290665</v>
      </c>
      <c r="K3" s="4">
        <f t="shared" ref="K3:K66" si="2">D3*$B$6</f>
        <v>0.4</v>
      </c>
      <c r="L3" s="4">
        <f t="shared" ref="L3:L66" si="3">(K3/0.305)*(3600/5280)</f>
        <v>0.89418777943368111</v>
      </c>
      <c r="M3" s="4">
        <f t="shared" ref="M3:M66" si="4">I3*$B$6</f>
        <v>56.903827531626597</v>
      </c>
    </row>
    <row r="4" spans="1:13" x14ac:dyDescent="0.25">
      <c r="A4" t="s">
        <v>26</v>
      </c>
      <c r="B4" s="2">
        <v>-1.5</v>
      </c>
      <c r="D4">
        <f t="shared" ref="D4:D67" si="5">D3+0.01</f>
        <v>0.02</v>
      </c>
      <c r="E4" s="3">
        <f t="shared" si="0"/>
        <v>1.4224111595938529</v>
      </c>
      <c r="F4" s="3">
        <f t="shared" si="1"/>
        <v>1.4224111373615287</v>
      </c>
      <c r="G4" s="3">
        <f t="shared" si="1"/>
        <v>1.4224111373615285</v>
      </c>
      <c r="H4" s="3">
        <f t="shared" si="1"/>
        <v>1.4224111373615282</v>
      </c>
      <c r="I4" s="3">
        <f t="shared" si="1"/>
        <v>1.4224111373615285</v>
      </c>
      <c r="K4" s="4">
        <f t="shared" si="2"/>
        <v>0.8</v>
      </c>
      <c r="L4" s="4">
        <f t="shared" si="3"/>
        <v>1.7883755588673622</v>
      </c>
      <c r="M4" s="4">
        <f t="shared" si="4"/>
        <v>56.89644549446114</v>
      </c>
    </row>
    <row r="5" spans="1:13" x14ac:dyDescent="0.25">
      <c r="A5" t="s">
        <v>5</v>
      </c>
      <c r="B5" s="2">
        <v>90</v>
      </c>
      <c r="D5">
        <f t="shared" si="5"/>
        <v>0.03</v>
      </c>
      <c r="E5" s="3">
        <f t="shared" si="0"/>
        <v>1.4221035154167243</v>
      </c>
      <c r="F5" s="3">
        <f t="shared" si="1"/>
        <v>1.422103453605021</v>
      </c>
      <c r="G5" s="3">
        <f t="shared" si="1"/>
        <v>1.4221034536050183</v>
      </c>
      <c r="H5" s="3">
        <f t="shared" si="1"/>
        <v>1.4221034536050188</v>
      </c>
      <c r="I5" s="3">
        <f t="shared" si="1"/>
        <v>1.4221034536050183</v>
      </c>
      <c r="K5" s="4">
        <f t="shared" si="2"/>
        <v>1.2</v>
      </c>
      <c r="L5" s="4">
        <f t="shared" si="3"/>
        <v>2.6825633383010428</v>
      </c>
      <c r="M5" s="4">
        <f t="shared" si="4"/>
        <v>56.884138144200733</v>
      </c>
    </row>
    <row r="6" spans="1:13" x14ac:dyDescent="0.25">
      <c r="A6" t="s">
        <v>6</v>
      </c>
      <c r="B6" s="2">
        <v>40</v>
      </c>
      <c r="D6">
        <f t="shared" si="5"/>
        <v>0.04</v>
      </c>
      <c r="E6" s="3">
        <f t="shared" si="0"/>
        <v>1.4216726097743215</v>
      </c>
      <c r="F6" s="3">
        <f t="shared" si="1"/>
        <v>1.4216724884557144</v>
      </c>
      <c r="G6" s="3">
        <f t="shared" si="1"/>
        <v>1.421672488455705</v>
      </c>
      <c r="H6" s="3">
        <f t="shared" si="1"/>
        <v>1.4216724884557044</v>
      </c>
      <c r="I6" s="3">
        <f t="shared" si="1"/>
        <v>1.4216724884557048</v>
      </c>
      <c r="K6" s="4">
        <f t="shared" si="2"/>
        <v>1.6</v>
      </c>
      <c r="L6" s="4">
        <f t="shared" si="3"/>
        <v>3.5767511177347244</v>
      </c>
      <c r="M6" s="4">
        <f t="shared" si="4"/>
        <v>56.866899538228196</v>
      </c>
    </row>
    <row r="7" spans="1:13" x14ac:dyDescent="0.25">
      <c r="D7">
        <f t="shared" si="5"/>
        <v>0.05</v>
      </c>
      <c r="E7" s="3">
        <f t="shared" si="0"/>
        <v>1.4211182343365996</v>
      </c>
      <c r="F7" s="3">
        <f t="shared" si="1"/>
        <v>1.4211180334135034</v>
      </c>
      <c r="G7" s="3">
        <f t="shared" si="1"/>
        <v>1.4211180334134772</v>
      </c>
      <c r="H7" s="3">
        <f t="shared" si="1"/>
        <v>1.4211180334134772</v>
      </c>
      <c r="I7" s="3">
        <f t="shared" si="1"/>
        <v>1.4211180334134772</v>
      </c>
      <c r="K7" s="4">
        <f t="shared" si="2"/>
        <v>2</v>
      </c>
      <c r="L7" s="4">
        <f t="shared" si="3"/>
        <v>4.4709388971684048</v>
      </c>
      <c r="M7" s="4">
        <f t="shared" si="4"/>
        <v>56.844721336539088</v>
      </c>
    </row>
    <row r="8" spans="1:13" x14ac:dyDescent="0.25">
      <c r="D8">
        <f t="shared" si="5"/>
        <v>6.0000000000000005E-2</v>
      </c>
      <c r="E8" s="3">
        <f t="shared" si="0"/>
        <v>1.4204401203867187</v>
      </c>
      <c r="F8" s="3">
        <f t="shared" si="1"/>
        <v>1.4204398195316046</v>
      </c>
      <c r="G8" s="3">
        <f t="shared" si="1"/>
        <v>1.4204398195315451</v>
      </c>
      <c r="H8" s="3">
        <f t="shared" si="1"/>
        <v>1.4204398195315453</v>
      </c>
      <c r="I8" s="3">
        <f t="shared" si="1"/>
        <v>1.4204398195315453</v>
      </c>
      <c r="K8" s="4">
        <f t="shared" si="2"/>
        <v>2.4000000000000004</v>
      </c>
      <c r="L8" s="4">
        <f t="shared" si="3"/>
        <v>5.3651266766020873</v>
      </c>
      <c r="M8" s="4">
        <f t="shared" si="4"/>
        <v>56.817592781261808</v>
      </c>
    </row>
    <row r="9" spans="1:13" x14ac:dyDescent="0.25">
      <c r="D9">
        <f t="shared" si="5"/>
        <v>7.0000000000000007E-2</v>
      </c>
      <c r="E9" s="3">
        <f t="shared" si="0"/>
        <v>1.4196379381591335</v>
      </c>
      <c r="F9" s="3">
        <f t="shared" si="1"/>
        <v>1.4196375167532316</v>
      </c>
      <c r="G9" s="3">
        <f t="shared" si="1"/>
        <v>1.419637516753115</v>
      </c>
      <c r="H9" s="3">
        <f t="shared" si="1"/>
        <v>1.419637516753115</v>
      </c>
      <c r="I9" s="3">
        <f t="shared" si="1"/>
        <v>1.419637516753115</v>
      </c>
      <c r="K9" s="4">
        <f t="shared" si="2"/>
        <v>2.8000000000000003</v>
      </c>
      <c r="L9" s="4">
        <f t="shared" si="3"/>
        <v>6.2593144560357681</v>
      </c>
      <c r="M9" s="4">
        <f t="shared" si="4"/>
        <v>56.785500670124598</v>
      </c>
    </row>
    <row r="10" spans="1:13" x14ac:dyDescent="0.25">
      <c r="A10" t="s">
        <v>13</v>
      </c>
      <c r="B10" s="3">
        <f>$B$5*PI()/180</f>
        <v>1.5707963267948966</v>
      </c>
      <c r="D10">
        <f t="shared" si="5"/>
        <v>0.08</v>
      </c>
      <c r="E10" s="3">
        <f t="shared" si="0"/>
        <v>1.4187112960229051</v>
      </c>
      <c r="F10" s="3">
        <f t="shared" si="1"/>
        <v>1.4187107330931066</v>
      </c>
      <c r="G10" s="3">
        <f t="shared" si="1"/>
        <v>1.4187107330928987</v>
      </c>
      <c r="H10" s="3">
        <f t="shared" si="1"/>
        <v>1.4187107330928985</v>
      </c>
      <c r="I10" s="3">
        <f t="shared" si="1"/>
        <v>1.4187107330928985</v>
      </c>
      <c r="K10" s="4">
        <f t="shared" si="2"/>
        <v>3.2</v>
      </c>
      <c r="L10" s="4">
        <f t="shared" si="3"/>
        <v>7.1535022354694489</v>
      </c>
      <c r="M10" s="4">
        <f t="shared" si="4"/>
        <v>56.748429323715939</v>
      </c>
    </row>
    <row r="11" spans="1:13" x14ac:dyDescent="0.25">
      <c r="A11" t="s">
        <v>14</v>
      </c>
      <c r="B11" s="3">
        <f>ASIN(((0.5^$B$3)*$B$2/$B$1)^(1/($B$3-$B$4)))</f>
        <v>0.91171792346209191</v>
      </c>
      <c r="D11">
        <f t="shared" si="5"/>
        <v>0.09</v>
      </c>
      <c r="E11" s="3">
        <f t="shared" si="0"/>
        <v>1.4176597395054757</v>
      </c>
      <c r="F11" s="3">
        <f t="shared" si="1"/>
        <v>1.4176590136590177</v>
      </c>
      <c r="G11" s="3">
        <f t="shared" si="1"/>
        <v>1.4176590136586718</v>
      </c>
      <c r="H11" s="3">
        <f t="shared" si="1"/>
        <v>1.4176590136586713</v>
      </c>
      <c r="I11" s="3">
        <f t="shared" si="1"/>
        <v>1.4176590136586715</v>
      </c>
      <c r="K11" s="4">
        <f t="shared" si="2"/>
        <v>3.5999999999999996</v>
      </c>
      <c r="L11" s="4">
        <f t="shared" si="3"/>
        <v>8.0476900149031287</v>
      </c>
      <c r="M11" s="4">
        <f t="shared" si="4"/>
        <v>56.706360546346858</v>
      </c>
    </row>
    <row r="12" spans="1:13" x14ac:dyDescent="0.25">
      <c r="A12" t="s">
        <v>7</v>
      </c>
      <c r="B12" s="3">
        <f>SIN($B$5*PI()/180)</f>
        <v>1</v>
      </c>
      <c r="D12">
        <f t="shared" si="5"/>
        <v>9.9999999999999992E-2</v>
      </c>
      <c r="E12" s="3">
        <f t="shared" si="0"/>
        <v>1.4164827501511519</v>
      </c>
      <c r="F12" s="3">
        <f t="shared" si="1"/>
        <v>1.4164818395076562</v>
      </c>
      <c r="G12" s="3">
        <f t="shared" si="1"/>
        <v>1.4164818395071104</v>
      </c>
      <c r="H12" s="3">
        <f t="shared" si="1"/>
        <v>1.4164818395071102</v>
      </c>
      <c r="I12" s="3">
        <f t="shared" si="1"/>
        <v>1.4164818395071104</v>
      </c>
      <c r="K12" s="4">
        <f t="shared" si="2"/>
        <v>3.9999999999999996</v>
      </c>
      <c r="L12" s="4">
        <f t="shared" si="3"/>
        <v>8.9418777943368095</v>
      </c>
      <c r="M12" s="4">
        <f t="shared" si="4"/>
        <v>56.659273580284413</v>
      </c>
    </row>
    <row r="13" spans="1:13" x14ac:dyDescent="0.25">
      <c r="A13" t="s">
        <v>8</v>
      </c>
      <c r="B13" s="3">
        <f>(COS($B$5*PI()/180))</f>
        <v>6.1257422745431001E-17</v>
      </c>
      <c r="D13">
        <f t="shared" si="5"/>
        <v>0.10999999999999999</v>
      </c>
      <c r="E13" s="3">
        <f t="shared" si="0"/>
        <v>1.4151797442075158</v>
      </c>
      <c r="F13" s="3">
        <f t="shared" si="1"/>
        <v>1.4151786263279114</v>
      </c>
      <c r="G13" s="3">
        <f t="shared" si="1"/>
        <v>1.4151786263270876</v>
      </c>
      <c r="H13" s="3">
        <f t="shared" si="1"/>
        <v>1.4151786263270874</v>
      </c>
      <c r="I13" s="3">
        <f t="shared" si="1"/>
        <v>1.4151786263270876</v>
      </c>
      <c r="K13" s="4">
        <f t="shared" si="2"/>
        <v>4.3999999999999995</v>
      </c>
      <c r="L13" s="4">
        <f t="shared" si="3"/>
        <v>9.8360655737704903</v>
      </c>
      <c r="M13" s="4">
        <f t="shared" si="4"/>
        <v>56.607145053083499</v>
      </c>
    </row>
    <row r="14" spans="1:13" x14ac:dyDescent="0.25">
      <c r="A14" t="s">
        <v>9</v>
      </c>
      <c r="B14" s="3">
        <f>$B$12^$B$16</f>
        <v>1</v>
      </c>
      <c r="D14">
        <f t="shared" si="5"/>
        <v>0.11999999999999998</v>
      </c>
      <c r="E14" s="3">
        <f t="shared" si="0"/>
        <v>1.4137500711318509</v>
      </c>
      <c r="F14" s="3">
        <f t="shared" si="1"/>
        <v>1.4137487229436849</v>
      </c>
      <c r="G14" s="3">
        <f t="shared" si="1"/>
        <v>1.4137487229424843</v>
      </c>
      <c r="H14" s="3">
        <f t="shared" si="1"/>
        <v>1.4137487229424841</v>
      </c>
      <c r="I14" s="3">
        <f t="shared" si="1"/>
        <v>1.4137487229424841</v>
      </c>
      <c r="K14" s="4">
        <f t="shared" si="2"/>
        <v>4.7999999999999989</v>
      </c>
      <c r="L14" s="4">
        <f t="shared" si="3"/>
        <v>10.730253353204169</v>
      </c>
      <c r="M14" s="4">
        <f t="shared" si="4"/>
        <v>56.549948917699368</v>
      </c>
    </row>
    <row r="15" spans="1:13" x14ac:dyDescent="0.25">
      <c r="A15" t="s">
        <v>10</v>
      </c>
      <c r="B15" s="3">
        <f>(((2^$B$3)*($B$1/$B$2))^(-2/($B$4-2)))*($B$12^$B$17)</f>
        <v>1.4961382670986838</v>
      </c>
      <c r="D15">
        <f t="shared" si="5"/>
        <v>0.12999999999999998</v>
      </c>
      <c r="E15" s="3">
        <f t="shared" si="0"/>
        <v>1.4121930119084736</v>
      </c>
      <c r="F15" s="3">
        <f t="shared" si="1"/>
        <v>1.4121914096270665</v>
      </c>
      <c r="G15" s="3">
        <f t="shared" si="1"/>
        <v>1.4121914096253667</v>
      </c>
      <c r="H15" s="3">
        <f t="shared" si="1"/>
        <v>1.4121914096253669</v>
      </c>
      <c r="I15" s="3">
        <f t="shared" si="1"/>
        <v>1.4121914096253667</v>
      </c>
      <c r="K15" s="4">
        <f t="shared" si="2"/>
        <v>5.1999999999999993</v>
      </c>
      <c r="L15" s="4">
        <f t="shared" si="3"/>
        <v>11.624441132637852</v>
      </c>
      <c r="M15" s="4">
        <f t="shared" si="4"/>
        <v>56.487656385014667</v>
      </c>
    </row>
    <row r="16" spans="1:13" x14ac:dyDescent="0.25">
      <c r="A16" t="s">
        <v>11</v>
      </c>
      <c r="B16" s="3">
        <f>2*$B$3/($B$3-2)</f>
        <v>-6</v>
      </c>
      <c r="D16">
        <f t="shared" si="5"/>
        <v>0.13999999999999999</v>
      </c>
      <c r="E16" s="3">
        <f t="shared" si="0"/>
        <v>1.4105077771665533</v>
      </c>
      <c r="F16" s="3">
        <f t="shared" si="1"/>
        <v>1.4105058962114099</v>
      </c>
      <c r="G16" s="3">
        <f t="shared" si="1"/>
        <v>1.410505896209062</v>
      </c>
      <c r="H16" s="3">
        <f t="shared" si="1"/>
        <v>1.4105058962090622</v>
      </c>
      <c r="I16" s="3">
        <f t="shared" si="1"/>
        <v>1.4105058962090622</v>
      </c>
      <c r="K16" s="4">
        <f t="shared" si="2"/>
        <v>5.6</v>
      </c>
      <c r="L16" s="4">
        <f t="shared" si="3"/>
        <v>12.518628912071533</v>
      </c>
      <c r="M16" s="4">
        <f t="shared" si="4"/>
        <v>56.420235848362488</v>
      </c>
    </row>
    <row r="17" spans="1:13" x14ac:dyDescent="0.25">
      <c r="A17" t="s">
        <v>12</v>
      </c>
      <c r="B17" s="3">
        <f>(2*$B$4/($B$4-2))</f>
        <v>0.8571428571428571</v>
      </c>
      <c r="D17">
        <f t="shared" si="5"/>
        <v>0.15</v>
      </c>
      <c r="E17" s="3">
        <f t="shared" si="0"/>
        <v>1.408693505086577</v>
      </c>
      <c r="F17" s="3">
        <f t="shared" si="1"/>
        <v>1.4086913199924069</v>
      </c>
      <c r="G17" s="3">
        <f t="shared" si="1"/>
        <v>1.4086913199892304</v>
      </c>
      <c r="H17" s="3">
        <f t="shared" si="1"/>
        <v>1.4086913199892304</v>
      </c>
      <c r="I17" s="3">
        <f t="shared" si="1"/>
        <v>1.4086913199892304</v>
      </c>
      <c r="K17" s="4">
        <f t="shared" si="2"/>
        <v>6</v>
      </c>
      <c r="L17" s="4">
        <f t="shared" si="3"/>
        <v>13.412816691505215</v>
      </c>
      <c r="M17" s="4">
        <f t="shared" si="4"/>
        <v>56.347652799569218</v>
      </c>
    </row>
    <row r="18" spans="1:13" x14ac:dyDescent="0.25">
      <c r="D18">
        <f t="shared" si="5"/>
        <v>0.16</v>
      </c>
      <c r="E18" s="3">
        <f t="shared" si="0"/>
        <v>1.4067492590820545</v>
      </c>
      <c r="F18" s="3">
        <f t="shared" si="1"/>
        <v>1.4067467434036891</v>
      </c>
      <c r="G18" s="3">
        <f t="shared" si="1"/>
        <v>1.4067467433994676</v>
      </c>
      <c r="H18" s="3">
        <f t="shared" si="1"/>
        <v>1.4067467433994676</v>
      </c>
      <c r="I18" s="3">
        <f t="shared" si="1"/>
        <v>1.4067467433994676</v>
      </c>
      <c r="K18" s="4">
        <f t="shared" si="2"/>
        <v>6.4</v>
      </c>
      <c r="L18" s="4">
        <f t="shared" si="3"/>
        <v>14.307004470938898</v>
      </c>
      <c r="M18" s="4">
        <f t="shared" si="4"/>
        <v>56.269869735978702</v>
      </c>
    </row>
    <row r="19" spans="1:13" x14ac:dyDescent="0.25">
      <c r="D19">
        <f t="shared" si="5"/>
        <v>0.17</v>
      </c>
      <c r="E19" s="3">
        <f t="shared" si="0"/>
        <v>1.4046740252413361</v>
      </c>
      <c r="F19" s="3">
        <f t="shared" si="1"/>
        <v>1.4046711514517563</v>
      </c>
      <c r="G19" s="3">
        <f t="shared" si="1"/>
        <v>1.4046711514462313</v>
      </c>
      <c r="H19" s="3">
        <f t="shared" si="1"/>
        <v>1.4046711514462313</v>
      </c>
      <c r="I19" s="3">
        <f t="shared" si="1"/>
        <v>1.4046711514462313</v>
      </c>
      <c r="K19" s="4">
        <f t="shared" si="2"/>
        <v>6.8000000000000007</v>
      </c>
      <c r="L19" s="4">
        <f t="shared" si="3"/>
        <v>15.20119225037258</v>
      </c>
      <c r="M19" s="4">
        <f t="shared" si="4"/>
        <v>56.186846057849252</v>
      </c>
    </row>
    <row r="20" spans="1:13" x14ac:dyDescent="0.25">
      <c r="D20">
        <f t="shared" si="5"/>
        <v>0.18000000000000002</v>
      </c>
      <c r="E20" s="3">
        <f t="shared" si="0"/>
        <v>1.4024667095125078</v>
      </c>
      <c r="F20" s="3">
        <f t="shared" si="1"/>
        <v>1.4024634488931054</v>
      </c>
      <c r="G20" s="3">
        <f t="shared" si="1"/>
        <v>1.4024634488859713</v>
      </c>
      <c r="H20" s="3">
        <f t="shared" si="1"/>
        <v>1.4024634488859711</v>
      </c>
      <c r="I20" s="3">
        <f t="shared" si="1"/>
        <v>1.4024634488859711</v>
      </c>
      <c r="K20" s="4">
        <f t="shared" si="2"/>
        <v>7.2000000000000011</v>
      </c>
      <c r="L20" s="4">
        <f t="shared" si="3"/>
        <v>16.095380029806261</v>
      </c>
      <c r="M20" s="4">
        <f t="shared" si="4"/>
        <v>56.098537955438843</v>
      </c>
    </row>
    <row r="21" spans="1:13" x14ac:dyDescent="0.25">
      <c r="D21">
        <f t="shared" si="5"/>
        <v>0.19000000000000003</v>
      </c>
      <c r="E21" s="3">
        <f t="shared" si="0"/>
        <v>1.4001261346122169</v>
      </c>
      <c r="F21" s="3">
        <f t="shared" si="1"/>
        <v>1.400122457134314</v>
      </c>
      <c r="G21" s="3">
        <f t="shared" si="1"/>
        <v>1.4001224571252098</v>
      </c>
      <c r="H21" s="3">
        <f t="shared" si="1"/>
        <v>1.4001224571252098</v>
      </c>
      <c r="I21" s="3">
        <f t="shared" si="1"/>
        <v>1.4001224571252098</v>
      </c>
      <c r="K21" s="4">
        <f t="shared" si="2"/>
        <v>7.6000000000000014</v>
      </c>
      <c r="L21" s="4">
        <f t="shared" si="3"/>
        <v>16.989567809239944</v>
      </c>
      <c r="M21" s="4">
        <f t="shared" si="4"/>
        <v>56.004898285008395</v>
      </c>
    </row>
    <row r="22" spans="1:13" x14ac:dyDescent="0.25">
      <c r="D22">
        <f>D21+0.01</f>
        <v>0.20000000000000004</v>
      </c>
      <c r="E22" s="3">
        <f t="shared" si="0"/>
        <v>1.3976510366369115</v>
      </c>
      <c r="F22" s="3">
        <f t="shared" si="1"/>
        <v>1.3976469108334464</v>
      </c>
      <c r="G22" s="3">
        <f t="shared" si="1"/>
        <v>1.3976469108219469</v>
      </c>
      <c r="H22" s="3">
        <f t="shared" si="1"/>
        <v>1.3976469108219471</v>
      </c>
      <c r="I22" s="3">
        <f t="shared" si="1"/>
        <v>1.3976469108219469</v>
      </c>
      <c r="K22" s="4">
        <f t="shared" si="2"/>
        <v>8.0000000000000018</v>
      </c>
      <c r="L22" s="4">
        <f t="shared" si="3"/>
        <v>17.883755588673626</v>
      </c>
      <c r="M22" s="4">
        <f t="shared" si="4"/>
        <v>55.905876432877875</v>
      </c>
    </row>
    <row r="23" spans="1:13" x14ac:dyDescent="0.25">
      <c r="D23">
        <f t="shared" si="5"/>
        <v>0.21000000000000005</v>
      </c>
      <c r="E23" s="3">
        <f t="shared" si="0"/>
        <v>1.3950400613523379</v>
      </c>
      <c r="F23" s="3">
        <f t="shared" ref="F23:I42" si="6">IF(ABS(ATAN(E23*$B$12/(E23*$B$13+$D23)))&lt;$B$11,E23-($B$14*E23^$B$16-E23*E23-$D23*$D23-2*E23*$D23*$B$13)/($B$14*$B$16*E23^($B$16-1)-2*E23-2*$D23*$B$13),E23-($B$15*(E23^$B$17)-E23*E23-$D23*$D23-2*E23*$D23*$B$13)/($B$15*$B$17*(E23^($B$17-1))-2*E23-2*$D23*$B$13))</f>
        <v>1.3950354541784844</v>
      </c>
      <c r="G23" s="3">
        <f t="shared" si="6"/>
        <v>1.3950354541640928</v>
      </c>
      <c r="H23" s="3">
        <f t="shared" si="6"/>
        <v>1.3950354541640928</v>
      </c>
      <c r="I23" s="3">
        <f t="shared" si="6"/>
        <v>1.3950354541640928</v>
      </c>
      <c r="K23" s="4">
        <f t="shared" si="2"/>
        <v>8.4000000000000021</v>
      </c>
      <c r="L23" s="4">
        <f t="shared" si="3"/>
        <v>18.777943368107309</v>
      </c>
      <c r="M23" s="4">
        <f t="shared" si="4"/>
        <v>55.801418166563714</v>
      </c>
    </row>
    <row r="24" spans="1:13" x14ac:dyDescent="0.25">
      <c r="D24">
        <f t="shared" si="5"/>
        <v>0.22000000000000006</v>
      </c>
      <c r="E24" s="3">
        <f t="shared" si="0"/>
        <v>1.3922917601341716</v>
      </c>
      <c r="F24" s="3">
        <f t="shared" si="6"/>
        <v>1.3922866368155145</v>
      </c>
      <c r="G24" s="3">
        <f t="shared" si="6"/>
        <v>1.3922866367976485</v>
      </c>
      <c r="H24" s="3">
        <f t="shared" si="6"/>
        <v>1.3922866367976483</v>
      </c>
      <c r="I24" s="3">
        <f t="shared" si="6"/>
        <v>1.3922866367976483</v>
      </c>
      <c r="K24" s="4">
        <f t="shared" si="2"/>
        <v>8.8000000000000025</v>
      </c>
      <c r="L24" s="4">
        <f t="shared" si="3"/>
        <v>19.672131147540988</v>
      </c>
      <c r="M24" s="4">
        <f t="shared" si="4"/>
        <v>55.691465471905929</v>
      </c>
    </row>
    <row r="25" spans="1:13" x14ac:dyDescent="0.25">
      <c r="D25">
        <f t="shared" si="5"/>
        <v>0.23000000000000007</v>
      </c>
      <c r="E25" s="3">
        <f t="shared" si="0"/>
        <v>1.3894045855293056</v>
      </c>
      <c r="F25" s="3">
        <f t="shared" si="6"/>
        <v>1.389398909396</v>
      </c>
      <c r="G25" s="3">
        <f t="shared" si="6"/>
        <v>1.3893989093739809</v>
      </c>
      <c r="H25" s="3">
        <f t="shared" si="6"/>
        <v>1.3893989093739809</v>
      </c>
      <c r="I25" s="3">
        <f t="shared" si="6"/>
        <v>1.3893989093739809</v>
      </c>
      <c r="K25" s="4">
        <f t="shared" si="2"/>
        <v>9.2000000000000028</v>
      </c>
      <c r="L25" s="4">
        <f t="shared" si="3"/>
        <v>20.56631892697467</v>
      </c>
      <c r="M25" s="4">
        <f t="shared" si="4"/>
        <v>55.575956374959233</v>
      </c>
    </row>
    <row r="26" spans="1:13" x14ac:dyDescent="0.25">
      <c r="D26">
        <f>D25+0.01</f>
        <v>0.24000000000000007</v>
      </c>
      <c r="E26" s="3">
        <f t="shared" si="0"/>
        <v>1.3863768864035479</v>
      </c>
      <c r="F26" s="3">
        <f t="shared" si="6"/>
        <v>1.3863706187086917</v>
      </c>
      <c r="G26" s="3">
        <f t="shared" si="6"/>
        <v>1.3863706186817284</v>
      </c>
      <c r="H26" s="3">
        <f t="shared" si="6"/>
        <v>1.3863706186817286</v>
      </c>
      <c r="I26" s="3">
        <f t="shared" si="6"/>
        <v>1.3863706186817284</v>
      </c>
      <c r="K26" s="4">
        <f t="shared" si="2"/>
        <v>9.6000000000000032</v>
      </c>
      <c r="L26" s="4">
        <f t="shared" si="3"/>
        <v>21.460506706408353</v>
      </c>
      <c r="M26" s="4">
        <f t="shared" si="4"/>
        <v>55.454824747269136</v>
      </c>
    </row>
    <row r="27" spans="1:13" x14ac:dyDescent="0.25">
      <c r="D27">
        <f t="shared" si="5"/>
        <v>0.25000000000000006</v>
      </c>
      <c r="E27" s="3">
        <f t="shared" si="0"/>
        <v>1.3832069026371829</v>
      </c>
      <c r="F27" s="3">
        <f t="shared" si="6"/>
        <v>1.3832000023573825</v>
      </c>
      <c r="G27" s="3">
        <f t="shared" si="6"/>
        <v>1.3832000023245539</v>
      </c>
      <c r="H27" s="3">
        <f t="shared" si="6"/>
        <v>1.3832000023245539</v>
      </c>
      <c r="I27" s="3">
        <f t="shared" si="6"/>
        <v>1.3832000023245539</v>
      </c>
      <c r="K27" s="4">
        <f t="shared" si="2"/>
        <v>10.000000000000002</v>
      </c>
      <c r="L27" s="4">
        <f t="shared" si="3"/>
        <v>22.354694485842028</v>
      </c>
      <c r="M27" s="4">
        <f t="shared" si="4"/>
        <v>55.328000092982151</v>
      </c>
    </row>
    <row r="28" spans="1:13" x14ac:dyDescent="0.25">
      <c r="D28">
        <f t="shared" si="5"/>
        <v>0.26000000000000006</v>
      </c>
      <c r="E28" s="3">
        <f t="shared" si="0"/>
        <v>1.3798927593249899</v>
      </c>
      <c r="F28" s="3">
        <f t="shared" si="6"/>
        <v>1.379885182940815</v>
      </c>
      <c r="G28" s="3">
        <f t="shared" si="6"/>
        <v>1.3798851829010497</v>
      </c>
      <c r="H28" s="3">
        <f t="shared" si="6"/>
        <v>1.3798851829010494</v>
      </c>
      <c r="I28" s="3">
        <f t="shared" si="6"/>
        <v>1.3798851829010497</v>
      </c>
      <c r="K28" s="4">
        <f t="shared" si="2"/>
        <v>10.400000000000002</v>
      </c>
      <c r="L28" s="4">
        <f t="shared" si="3"/>
        <v>23.248882265275714</v>
      </c>
      <c r="M28" s="4">
        <f t="shared" si="4"/>
        <v>55.195407316041987</v>
      </c>
    </row>
    <row r="29" spans="1:13" x14ac:dyDescent="0.25">
      <c r="D29">
        <f t="shared" si="5"/>
        <v>0.27000000000000007</v>
      </c>
      <c r="E29" s="3">
        <f t="shared" si="0"/>
        <v>1.3764324604317502</v>
      </c>
      <c r="F29" s="3">
        <f t="shared" si="6"/>
        <v>1.3764241616854422</v>
      </c>
      <c r="G29" s="3">
        <f t="shared" si="6"/>
        <v>1.3764241616374946</v>
      </c>
      <c r="H29" s="3">
        <f t="shared" si="6"/>
        <v>1.3764241616374946</v>
      </c>
      <c r="I29" s="3">
        <f t="shared" si="6"/>
        <v>1.3764241616374946</v>
      </c>
      <c r="K29" s="4">
        <f t="shared" si="2"/>
        <v>10.800000000000002</v>
      </c>
      <c r="L29" s="4">
        <f t="shared" si="3"/>
        <v>24.143070044709393</v>
      </c>
      <c r="M29" s="4">
        <f t="shared" si="4"/>
        <v>55.056966465499784</v>
      </c>
    </row>
    <row r="30" spans="1:13" x14ac:dyDescent="0.25">
      <c r="D30">
        <f t="shared" si="5"/>
        <v>0.28000000000000008</v>
      </c>
      <c r="E30" s="3">
        <f t="shared" si="0"/>
        <v>1.3728238818479195</v>
      </c>
      <c r="F30" s="3">
        <f t="shared" si="6"/>
        <v>1.3728148114753314</v>
      </c>
      <c r="G30" s="3">
        <f t="shared" si="6"/>
        <v>1.3728148114177527</v>
      </c>
      <c r="H30" s="3">
        <f t="shared" si="6"/>
        <v>1.3728148114177527</v>
      </c>
      <c r="I30" s="3">
        <f t="shared" si="6"/>
        <v>1.3728148114177527</v>
      </c>
      <c r="K30" s="4">
        <f t="shared" si="2"/>
        <v>11.200000000000003</v>
      </c>
      <c r="L30" s="4">
        <f t="shared" si="3"/>
        <v>25.037257824143076</v>
      </c>
      <c r="M30" s="4">
        <f t="shared" si="4"/>
        <v>54.912592456710108</v>
      </c>
    </row>
    <row r="31" spans="1:13" x14ac:dyDescent="0.25">
      <c r="D31">
        <f t="shared" si="5"/>
        <v>0.29000000000000009</v>
      </c>
      <c r="E31" s="3">
        <f t="shared" si="0"/>
        <v>1.3690647637828588</v>
      </c>
      <c r="F31" s="3">
        <f t="shared" si="6"/>
        <v>1.3690548692161466</v>
      </c>
      <c r="G31" s="3">
        <f t="shared" si="6"/>
        <v>1.3690548691472537</v>
      </c>
      <c r="H31" s="3">
        <f t="shared" si="6"/>
        <v>1.3690548691472537</v>
      </c>
      <c r="I31" s="3">
        <f t="shared" si="6"/>
        <v>1.3690548691472537</v>
      </c>
      <c r="K31" s="4">
        <f t="shared" si="2"/>
        <v>11.600000000000003</v>
      </c>
      <c r="L31" s="4">
        <f t="shared" si="3"/>
        <v>25.931445603576755</v>
      </c>
      <c r="M31" s="4">
        <f t="shared" si="4"/>
        <v>54.76219476589015</v>
      </c>
    </row>
    <row r="32" spans="1:13" x14ac:dyDescent="0.25">
      <c r="D32">
        <f t="shared" si="5"/>
        <v>0.3000000000000001</v>
      </c>
      <c r="E32" s="3">
        <f t="shared" si="0"/>
        <v>1.365152702424643</v>
      </c>
      <c r="F32" s="3">
        <f t="shared" si="6"/>
        <v>1.3651419274616952</v>
      </c>
      <c r="G32" s="3">
        <f t="shared" si="6"/>
        <v>1.3651419273795278</v>
      </c>
      <c r="H32" s="3">
        <f t="shared" si="6"/>
        <v>1.3651419273795278</v>
      </c>
      <c r="I32" s="3">
        <f t="shared" si="6"/>
        <v>1.3651419273795278</v>
      </c>
      <c r="K32" s="4">
        <f t="shared" si="2"/>
        <v>12.000000000000004</v>
      </c>
      <c r="L32" s="4">
        <f t="shared" si="3"/>
        <v>26.825633383010441</v>
      </c>
      <c r="M32" s="4">
        <f t="shared" si="4"/>
        <v>54.605677095181107</v>
      </c>
    </row>
    <row r="33" spans="4:13" x14ac:dyDescent="0.25">
      <c r="D33">
        <f t="shared" si="5"/>
        <v>0.31000000000000011</v>
      </c>
      <c r="E33" s="3">
        <f t="shared" si="0"/>
        <v>1.3610851407857822</v>
      </c>
      <c r="F33" s="3">
        <f t="shared" si="6"/>
        <v>1.3610734252217354</v>
      </c>
      <c r="G33" s="3">
        <f t="shared" si="6"/>
        <v>1.3610734251240133</v>
      </c>
      <c r="H33" s="3">
        <f t="shared" si="6"/>
        <v>1.3610734251240135</v>
      </c>
      <c r="I33" s="3">
        <f t="shared" si="6"/>
        <v>1.3610734251240133</v>
      </c>
      <c r="K33" s="4">
        <f t="shared" si="2"/>
        <v>12.400000000000004</v>
      </c>
      <c r="L33" s="4">
        <f t="shared" si="3"/>
        <v>27.71982116244412</v>
      </c>
      <c r="M33" s="4">
        <f t="shared" si="4"/>
        <v>54.442937004960534</v>
      </c>
    </row>
    <row r="34" spans="4:13" x14ac:dyDescent="0.25">
      <c r="D34">
        <f t="shared" si="5"/>
        <v>0.32000000000000012</v>
      </c>
      <c r="E34" s="3">
        <f t="shared" si="0"/>
        <v>1.3568593586430231</v>
      </c>
      <c r="F34" s="3">
        <f t="shared" si="6"/>
        <v>1.3568466378584703</v>
      </c>
      <c r="G34" s="3">
        <f t="shared" si="6"/>
        <v>1.3568466377425368</v>
      </c>
      <c r="H34" s="3">
        <f t="shared" si="6"/>
        <v>1.3568466377425368</v>
      </c>
      <c r="I34" s="3">
        <f t="shared" si="6"/>
        <v>1.3568466377425368</v>
      </c>
      <c r="K34" s="4">
        <f t="shared" si="2"/>
        <v>12.800000000000004</v>
      </c>
      <c r="L34" s="4">
        <f t="shared" si="3"/>
        <v>28.614008941877806</v>
      </c>
      <c r="M34" s="4">
        <f t="shared" si="4"/>
        <v>54.273865509701473</v>
      </c>
    </row>
    <row r="35" spans="4:13" x14ac:dyDescent="0.25">
      <c r="D35">
        <f t="shared" si="5"/>
        <v>0.33000000000000013</v>
      </c>
      <c r="E35" s="3">
        <f t="shared" si="0"/>
        <v>1.3524724614663877</v>
      </c>
      <c r="F35" s="3">
        <f t="shared" si="6"/>
        <v>1.3524586659659925</v>
      </c>
      <c r="G35" s="3">
        <f t="shared" si="6"/>
        <v>1.3524586658287487</v>
      </c>
      <c r="H35" s="3">
        <f t="shared" si="6"/>
        <v>1.3524586658287487</v>
      </c>
      <c r="I35" s="3">
        <f t="shared" si="6"/>
        <v>1.3524586658287487</v>
      </c>
      <c r="K35" s="4">
        <f t="shared" si="2"/>
        <v>13.200000000000005</v>
      </c>
      <c r="L35" s="4">
        <f t="shared" si="3"/>
        <v>29.508196721311485</v>
      </c>
      <c r="M35" s="4">
        <f t="shared" si="4"/>
        <v>54.098346633149951</v>
      </c>
    </row>
    <row r="36" spans="4:13" x14ac:dyDescent="0.25">
      <c r="D36">
        <f t="shared" si="5"/>
        <v>0.34000000000000014</v>
      </c>
      <c r="E36" s="3">
        <f t="shared" si="0"/>
        <v>1.3479213682175077</v>
      </c>
      <c r="F36" s="3">
        <f t="shared" si="6"/>
        <v>1.3479064231116715</v>
      </c>
      <c r="G36" s="3">
        <f t="shared" si="6"/>
        <v>1.3479064229494981</v>
      </c>
      <c r="H36" s="3">
        <f t="shared" si="6"/>
        <v>1.3479064229494979</v>
      </c>
      <c r="I36" s="3">
        <f t="shared" si="6"/>
        <v>1.3479064229494979</v>
      </c>
      <c r="K36" s="4">
        <f t="shared" si="2"/>
        <v>13.600000000000005</v>
      </c>
      <c r="L36" s="4">
        <f t="shared" si="3"/>
        <v>30.402384500745164</v>
      </c>
      <c r="M36" s="4">
        <f t="shared" si="4"/>
        <v>53.916256917979915</v>
      </c>
    </row>
    <row r="37" spans="4:13" x14ac:dyDescent="0.25">
      <c r="D37">
        <f t="shared" si="5"/>
        <v>0.35000000000000014</v>
      </c>
      <c r="E37" s="3">
        <f t="shared" si="0"/>
        <v>1.3432027978796079</v>
      </c>
      <c r="F37" s="3">
        <f t="shared" si="6"/>
        <v>1.3431866223005831</v>
      </c>
      <c r="G37" s="3">
        <f t="shared" si="6"/>
        <v>1.3431866221092474</v>
      </c>
      <c r="H37" s="3">
        <f t="shared" si="6"/>
        <v>1.3431866221092474</v>
      </c>
      <c r="I37" s="3">
        <f t="shared" si="6"/>
        <v>1.3431866221092474</v>
      </c>
      <c r="K37" s="4">
        <f t="shared" si="2"/>
        <v>14.000000000000005</v>
      </c>
      <c r="L37" s="4">
        <f t="shared" si="3"/>
        <v>31.296572280178847</v>
      </c>
      <c r="M37" s="4">
        <f t="shared" si="4"/>
        <v>53.727464884369894</v>
      </c>
    </row>
    <row r="38" spans="4:13" x14ac:dyDescent="0.25">
      <c r="D38">
        <f t="shared" si="5"/>
        <v>0.36000000000000015</v>
      </c>
      <c r="E38" s="3">
        <f t="shared" si="0"/>
        <v>1.3383132545608063</v>
      </c>
      <c r="F38" s="3">
        <f t="shared" si="6"/>
        <v>1.3382957610031068</v>
      </c>
      <c r="G38" s="3">
        <f t="shared" si="6"/>
        <v>1.3382957607776509</v>
      </c>
      <c r="H38" s="3">
        <f t="shared" si="6"/>
        <v>1.3382957607776509</v>
      </c>
      <c r="I38" s="3">
        <f t="shared" si="6"/>
        <v>1.3382957607776509</v>
      </c>
      <c r="K38" s="4">
        <f t="shared" si="2"/>
        <v>14.400000000000006</v>
      </c>
      <c r="L38" s="4">
        <f t="shared" si="3"/>
        <v>32.190760059612529</v>
      </c>
      <c r="M38" s="4">
        <f t="shared" si="4"/>
        <v>53.531830431106037</v>
      </c>
    </row>
    <row r="39" spans="4:13" x14ac:dyDescent="0.25">
      <c r="D39">
        <f t="shared" si="5"/>
        <v>0.37000000000000016</v>
      </c>
      <c r="E39" s="3">
        <f t="shared" si="0"/>
        <v>1.3332490109879782</v>
      </c>
      <c r="F39" s="3">
        <f t="shared" si="6"/>
        <v>1.3332301045611226</v>
      </c>
      <c r="G39" s="3">
        <f t="shared" si="6"/>
        <v>1.3332301042957264</v>
      </c>
      <c r="H39" s="3">
        <f t="shared" si="6"/>
        <v>1.3332301042957266</v>
      </c>
      <c r="I39" s="3">
        <f t="shared" si="6"/>
        <v>1.3332301042957264</v>
      </c>
      <c r="K39" s="4">
        <f t="shared" si="2"/>
        <v>14.800000000000006</v>
      </c>
      <c r="L39" s="4">
        <f t="shared" si="3"/>
        <v>33.084947839046215</v>
      </c>
      <c r="M39" s="4">
        <f t="shared" si="4"/>
        <v>53.329204171829055</v>
      </c>
    </row>
    <row r="40" spans="4:13" x14ac:dyDescent="0.25">
      <c r="D40">
        <f t="shared" si="5"/>
        <v>0.38000000000000017</v>
      </c>
      <c r="E40" s="3">
        <f t="shared" si="0"/>
        <v>1.3280060901796613</v>
      </c>
      <c r="F40" s="3">
        <f t="shared" si="6"/>
        <v>1.3279856677590458</v>
      </c>
      <c r="G40" s="3">
        <f t="shared" si="6"/>
        <v>1.3279856674468644</v>
      </c>
      <c r="H40" s="3">
        <f t="shared" si="6"/>
        <v>1.3279856674468644</v>
      </c>
      <c r="I40" s="3">
        <f t="shared" si="6"/>
        <v>1.3279856674468644</v>
      </c>
      <c r="K40" s="4">
        <f t="shared" si="2"/>
        <v>15.200000000000006</v>
      </c>
      <c r="L40" s="4">
        <f t="shared" si="3"/>
        <v>33.979135618479894</v>
      </c>
      <c r="M40" s="4">
        <f t="shared" si="4"/>
        <v>53.119426697874573</v>
      </c>
    </row>
    <row r="41" spans="4:13" x14ac:dyDescent="0.25">
      <c r="D41">
        <f t="shared" si="5"/>
        <v>0.39000000000000018</v>
      </c>
      <c r="E41" s="3">
        <f t="shared" si="0"/>
        <v>1.3225802450523154</v>
      </c>
      <c r="F41" s="3">
        <f t="shared" si="6"/>
        <v>1.3225581943113238</v>
      </c>
      <c r="G41" s="3">
        <f t="shared" si="6"/>
        <v>1.3225581939442874</v>
      </c>
      <c r="H41" s="3">
        <f t="shared" si="6"/>
        <v>1.3225581939442876</v>
      </c>
      <c r="I41" s="3">
        <f t="shared" si="6"/>
        <v>1.3225581939442874</v>
      </c>
      <c r="K41" s="4">
        <f t="shared" si="2"/>
        <v>15.600000000000007</v>
      </c>
      <c r="L41" s="4">
        <f t="shared" si="3"/>
        <v>34.873323397913573</v>
      </c>
      <c r="M41" s="4">
        <f t="shared" si="4"/>
        <v>52.902327757771495</v>
      </c>
    </row>
    <row r="42" spans="4:13" x14ac:dyDescent="0.25">
      <c r="D42">
        <f t="shared" si="5"/>
        <v>0.40000000000000019</v>
      </c>
      <c r="E42" s="3">
        <f t="shared" si="0"/>
        <v>1.316966935673608</v>
      </c>
      <c r="F42" s="3">
        <f t="shared" si="6"/>
        <v>1.3169431339767643</v>
      </c>
      <c r="G42" s="3">
        <f t="shared" si="6"/>
        <v>1.3169431335453365</v>
      </c>
      <c r="H42" s="3">
        <f t="shared" si="6"/>
        <v>1.3169431335453363</v>
      </c>
      <c r="I42" s="3">
        <f t="shared" si="6"/>
        <v>1.3169431335453361</v>
      </c>
      <c r="K42" s="4">
        <f t="shared" si="2"/>
        <v>16.000000000000007</v>
      </c>
      <c r="L42" s="4">
        <f t="shared" si="3"/>
        <v>35.767511177347252</v>
      </c>
      <c r="M42" s="4">
        <f t="shared" si="4"/>
        <v>52.677725341813442</v>
      </c>
    </row>
    <row r="43" spans="4:13" x14ac:dyDescent="0.25">
      <c r="D43">
        <f t="shared" si="5"/>
        <v>0.4100000000000002</v>
      </c>
      <c r="E43" s="3">
        <f t="shared" si="0"/>
        <v>1.3111613038277921</v>
      </c>
      <c r="F43" s="3">
        <f t="shared" ref="F43:I62" si="7">IF(ABS(ATAN(E43*$B$12/(E43*$B$13+$D43)))&lt;$B$11,E43-($B$14*E43^$B$16-E43*E43-$D43*$D43-2*E43*$D43*$B$13)/($B$14*$B$16*E43^($B$16-1)-2*E43-2*$D43*$B$13),E43-($B$15*(E43^$B$17)-E43*E43-$D43*$D43-2*E43*$D43*$B$13)/($B$15*$B$17*(E43^($B$17-1))-2*E43-2*$D43*$B$13))</f>
        <v>1.3111356169607173</v>
      </c>
      <c r="G43" s="3">
        <f t="shared" si="7"/>
        <v>1.3111356164535961</v>
      </c>
      <c r="H43" s="3">
        <f t="shared" si="7"/>
        <v>1.3111356164535961</v>
      </c>
      <c r="I43" s="3">
        <f t="shared" si="7"/>
        <v>1.3111356164535961</v>
      </c>
      <c r="K43" s="4">
        <f t="shared" si="2"/>
        <v>16.400000000000009</v>
      </c>
      <c r="L43" s="4">
        <f t="shared" si="3"/>
        <v>36.661698956780945</v>
      </c>
      <c r="M43" s="4">
        <f t="shared" si="4"/>
        <v>52.445424658143843</v>
      </c>
    </row>
    <row r="44" spans="4:13" x14ac:dyDescent="0.25">
      <c r="D44">
        <f t="shared" si="5"/>
        <v>0.42000000000000021</v>
      </c>
      <c r="E44" s="3">
        <f t="shared" si="0"/>
        <v>1.3051581444998945</v>
      </c>
      <c r="F44" s="3">
        <f t="shared" si="7"/>
        <v>1.3051304252068396</v>
      </c>
      <c r="G44" s="3">
        <f t="shared" si="7"/>
        <v>1.3051304246105933</v>
      </c>
      <c r="H44" s="3">
        <f t="shared" si="7"/>
        <v>1.3051304246105933</v>
      </c>
      <c r="I44" s="3">
        <f t="shared" si="7"/>
        <v>1.3051304246105933</v>
      </c>
      <c r="K44" s="4">
        <f t="shared" si="2"/>
        <v>16.800000000000008</v>
      </c>
      <c r="L44" s="4">
        <f t="shared" si="3"/>
        <v>37.555886736214617</v>
      </c>
      <c r="M44" s="4">
        <f t="shared" si="4"/>
        <v>52.205216984423728</v>
      </c>
    </row>
    <row r="45" spans="4:13" x14ac:dyDescent="0.25">
      <c r="D45">
        <f t="shared" si="5"/>
        <v>0.43000000000000022</v>
      </c>
      <c r="E45" s="3">
        <f t="shared" si="0"/>
        <v>1.2989518738150194</v>
      </c>
      <c r="F45" s="3">
        <f t="shared" si="7"/>
        <v>1.2989219601085673</v>
      </c>
      <c r="G45" s="3">
        <f t="shared" si="7"/>
        <v>1.2989219594071799</v>
      </c>
      <c r="H45" s="3">
        <f t="shared" si="7"/>
        <v>1.2989219594071799</v>
      </c>
      <c r="I45" s="3">
        <f t="shared" si="7"/>
        <v>1.2989219594071799</v>
      </c>
      <c r="K45" s="4">
        <f t="shared" si="2"/>
        <v>17.20000000000001</v>
      </c>
      <c r="L45" s="4">
        <f t="shared" si="3"/>
        <v>38.450074515648303</v>
      </c>
      <c r="M45" s="4">
        <f t="shared" si="4"/>
        <v>51.956878376287193</v>
      </c>
    </row>
    <row r="46" spans="4:13" x14ac:dyDescent="0.25">
      <c r="D46">
        <f t="shared" si="5"/>
        <v>0.44000000000000022</v>
      </c>
      <c r="E46" s="3">
        <f t="shared" si="0"/>
        <v>1.2925364928837355</v>
      </c>
      <c r="F46" s="3">
        <f t="shared" si="7"/>
        <v>1.2925042060835539</v>
      </c>
      <c r="G46" s="3">
        <f t="shared" si="7"/>
        <v>1.292504205257865</v>
      </c>
      <c r="H46" s="3">
        <f t="shared" si="7"/>
        <v>1.2925042052578652</v>
      </c>
      <c r="I46" s="3">
        <f t="shared" si="7"/>
        <v>1.292504205257865</v>
      </c>
      <c r="K46" s="4">
        <f t="shared" si="2"/>
        <v>17.600000000000009</v>
      </c>
      <c r="L46" s="4">
        <f t="shared" si="3"/>
        <v>39.344262295081982</v>
      </c>
      <c r="M46" s="4">
        <f t="shared" si="4"/>
        <v>51.700168210314601</v>
      </c>
    </row>
    <row r="47" spans="4:13" x14ac:dyDescent="0.25">
      <c r="D47">
        <f t="shared" si="5"/>
        <v>0.45000000000000023</v>
      </c>
      <c r="E47" s="3">
        <f t="shared" si="0"/>
        <v>1.2859055469005083</v>
      </c>
      <c r="F47" s="3">
        <f t="shared" si="7"/>
        <v>1.2858706893483804</v>
      </c>
      <c r="G47" s="3">
        <f t="shared" si="7"/>
        <v>1.2858706883753808</v>
      </c>
      <c r="H47" s="3">
        <f t="shared" si="7"/>
        <v>1.2858706883753808</v>
      </c>
      <c r="I47" s="3">
        <f t="shared" si="7"/>
        <v>1.2858706883753808</v>
      </c>
      <c r="K47" s="4">
        <f t="shared" si="2"/>
        <v>18.000000000000011</v>
      </c>
      <c r="L47" s="4">
        <f t="shared" si="3"/>
        <v>40.238450074515669</v>
      </c>
      <c r="M47" s="4">
        <f t="shared" si="4"/>
        <v>51.434827535015231</v>
      </c>
    </row>
    <row r="48" spans="4:13" x14ac:dyDescent="0.25">
      <c r="D48">
        <f t="shared" si="5"/>
        <v>0.46000000000000024</v>
      </c>
      <c r="E48" s="3">
        <f t="shared" si="0"/>
        <v>1.2790520787147266</v>
      </c>
      <c r="F48" s="3">
        <f t="shared" si="7"/>
        <v>1.2790144311008975</v>
      </c>
      <c r="G48" s="3">
        <f t="shared" si="7"/>
        <v>1.2790144299528465</v>
      </c>
      <c r="H48" s="3">
        <f t="shared" si="7"/>
        <v>1.2790144299528468</v>
      </c>
      <c r="I48" s="3">
        <f t="shared" si="7"/>
        <v>1.2790144299528468</v>
      </c>
      <c r="K48" s="4">
        <f t="shared" si="2"/>
        <v>18.400000000000009</v>
      </c>
      <c r="L48" s="4">
        <f t="shared" si="3"/>
        <v>41.132637853949348</v>
      </c>
      <c r="M48" s="4">
        <f t="shared" si="4"/>
        <v>51.16057719811387</v>
      </c>
    </row>
    <row r="49" spans="4:13" x14ac:dyDescent="0.25">
      <c r="D49">
        <f t="shared" si="5"/>
        <v>0.47000000000000025</v>
      </c>
      <c r="E49" s="3">
        <f t="shared" si="0"/>
        <v>1.2719685759368906</v>
      </c>
      <c r="F49" s="3">
        <f t="shared" si="7"/>
        <v>1.271927894157302</v>
      </c>
      <c r="G49" s="3">
        <f t="shared" si="7"/>
        <v>1.2719278928006119</v>
      </c>
      <c r="H49" s="3">
        <f t="shared" si="7"/>
        <v>1.2719278928006119</v>
      </c>
      <c r="I49" s="3">
        <f t="shared" si="7"/>
        <v>1.2719278928006119</v>
      </c>
      <c r="K49" s="4">
        <f t="shared" si="2"/>
        <v>18.800000000000011</v>
      </c>
      <c r="L49" s="4">
        <f t="shared" si="3"/>
        <v>42.026825633383034</v>
      </c>
      <c r="M49" s="4">
        <f t="shared" si="4"/>
        <v>50.877115712024477</v>
      </c>
    </row>
    <row r="50" spans="4:13" x14ac:dyDescent="0.25">
      <c r="D50">
        <f t="shared" si="5"/>
        <v>0.48000000000000026</v>
      </c>
      <c r="E50" s="3">
        <f t="shared" si="0"/>
        <v>1.2646469104479181</v>
      </c>
      <c r="F50" s="3">
        <f t="shared" si="7"/>
        <v>1.2646029218921226</v>
      </c>
      <c r="G50" s="3">
        <f t="shared" si="7"/>
        <v>1.2646029202859381</v>
      </c>
      <c r="H50" s="3">
        <f t="shared" si="7"/>
        <v>1.2646029202859383</v>
      </c>
      <c r="I50" s="3">
        <f t="shared" si="7"/>
        <v>1.2646029202859383</v>
      </c>
      <c r="K50" s="4">
        <f t="shared" si="2"/>
        <v>19.20000000000001</v>
      </c>
      <c r="L50" s="4">
        <f t="shared" si="3"/>
        <v>42.921013412816713</v>
      </c>
      <c r="M50" s="4">
        <f t="shared" si="4"/>
        <v>50.584116811437532</v>
      </c>
    </row>
    <row r="51" spans="4:13" x14ac:dyDescent="0.25">
      <c r="D51">
        <f t="shared" si="5"/>
        <v>0.49000000000000027</v>
      </c>
      <c r="E51" s="3">
        <f t="shared" si="0"/>
        <v>1.257078268936757</v>
      </c>
      <c r="F51" s="3">
        <f t="shared" si="7"/>
        <v>1.2570306680808521</v>
      </c>
      <c r="G51" s="3">
        <f t="shared" si="7"/>
        <v>1.2570306661752306</v>
      </c>
      <c r="H51" s="3">
        <f t="shared" si="7"/>
        <v>1.2570306661752306</v>
      </c>
      <c r="I51" s="3">
        <f t="shared" si="7"/>
        <v>1.2570306661752306</v>
      </c>
      <c r="K51" s="4">
        <f t="shared" si="2"/>
        <v>19.600000000000012</v>
      </c>
      <c r="L51" s="4">
        <f t="shared" si="3"/>
        <v>43.815201192250399</v>
      </c>
      <c r="M51" s="4">
        <f t="shared" si="4"/>
        <v>50.281226647009227</v>
      </c>
    </row>
    <row r="52" spans="4:13" x14ac:dyDescent="0.25">
      <c r="D52">
        <f t="shared" si="5"/>
        <v>0.50000000000000022</v>
      </c>
      <c r="E52" s="3">
        <f t="shared" si="0"/>
        <v>1.2492530727865694</v>
      </c>
      <c r="F52" s="3">
        <f t="shared" si="7"/>
        <v>1.2492015159324379</v>
      </c>
      <c r="G52" s="3">
        <f t="shared" si="7"/>
        <v>1.2492015136660022</v>
      </c>
      <c r="H52" s="3">
        <f t="shared" si="7"/>
        <v>1.2492015136660022</v>
      </c>
      <c r="I52" s="3">
        <f t="shared" si="7"/>
        <v>1.2492015136660022</v>
      </c>
      <c r="K52" s="4">
        <f t="shared" si="2"/>
        <v>20.000000000000007</v>
      </c>
      <c r="L52" s="4">
        <f t="shared" si="3"/>
        <v>44.709388971684064</v>
      </c>
      <c r="M52" s="4">
        <f t="shared" si="4"/>
        <v>49.968060546640089</v>
      </c>
    </row>
    <row r="53" spans="4:13" x14ac:dyDescent="0.25">
      <c r="D53">
        <f t="shared" si="5"/>
        <v>0.51000000000000023</v>
      </c>
      <c r="E53" s="3">
        <f t="shared" si="0"/>
        <v>1.2411608852439981</v>
      </c>
      <c r="F53" s="3">
        <f t="shared" si="7"/>
        <v>1.2411049842029236</v>
      </c>
      <c r="G53" s="3">
        <f t="shared" si="7"/>
        <v>1.2411049814998079</v>
      </c>
      <c r="H53" s="3">
        <f t="shared" si="7"/>
        <v>1.2411049814998081</v>
      </c>
      <c r="I53" s="3">
        <f t="shared" si="7"/>
        <v>1.2411049814998081</v>
      </c>
      <c r="K53" s="4">
        <f t="shared" si="2"/>
        <v>20.400000000000009</v>
      </c>
      <c r="L53" s="4">
        <f t="shared" si="3"/>
        <v>45.603576751117757</v>
      </c>
      <c r="M53" s="4">
        <f t="shared" si="4"/>
        <v>49.64419925999232</v>
      </c>
    </row>
    <row r="54" spans="4:13" x14ac:dyDescent="0.25">
      <c r="D54">
        <f t="shared" si="5"/>
        <v>0.52000000000000024</v>
      </c>
      <c r="E54" s="3">
        <f t="shared" si="0"/>
        <v>1.2327903033142555</v>
      </c>
      <c r="F54" s="3">
        <f t="shared" si="7"/>
        <v>1.2327296177759253</v>
      </c>
      <c r="G54" s="3">
        <f t="shared" si="7"/>
        <v>1.2327296145417694</v>
      </c>
      <c r="H54" s="3">
        <f t="shared" si="7"/>
        <v>1.2327296145417694</v>
      </c>
      <c r="I54" s="3">
        <f t="shared" si="7"/>
        <v>1.2327296145417694</v>
      </c>
      <c r="K54" s="4">
        <f t="shared" si="2"/>
        <v>20.800000000000011</v>
      </c>
      <c r="L54" s="4">
        <f t="shared" si="3"/>
        <v>46.497764530551436</v>
      </c>
      <c r="M54" s="4">
        <f t="shared" si="4"/>
        <v>49.309184581670777</v>
      </c>
    </row>
    <row r="55" spans="4:13" x14ac:dyDescent="0.25">
      <c r="D55">
        <f t="shared" si="5"/>
        <v>0.53000000000000025</v>
      </c>
      <c r="E55" s="3">
        <f t="shared" si="0"/>
        <v>1.2241288311927079</v>
      </c>
      <c r="F55" s="3">
        <f t="shared" si="7"/>
        <v>1.224062859444607</v>
      </c>
      <c r="G55" s="3">
        <f t="shared" si="7"/>
        <v>1.2240628555612583</v>
      </c>
      <c r="H55" s="3">
        <f t="shared" si="7"/>
        <v>1.2240628555612587</v>
      </c>
      <c r="I55" s="3">
        <f t="shared" si="7"/>
        <v>1.2240628555612587</v>
      </c>
      <c r="K55" s="4">
        <f t="shared" si="2"/>
        <v>21.20000000000001</v>
      </c>
      <c r="L55" s="4">
        <f t="shared" si="3"/>
        <v>47.391952309985115</v>
      </c>
      <c r="M55" s="4">
        <f t="shared" si="4"/>
        <v>48.962514222450352</v>
      </c>
    </row>
    <row r="56" spans="4:13" x14ac:dyDescent="0.25">
      <c r="D56">
        <f t="shared" si="5"/>
        <v>0.54000000000000026</v>
      </c>
      <c r="E56" s="3">
        <f t="shared" si="0"/>
        <v>1.2151627312241022</v>
      </c>
      <c r="F56" s="3">
        <f t="shared" si="7"/>
        <v>1.2150908987840252</v>
      </c>
      <c r="G56" s="3">
        <f t="shared" si="7"/>
        <v>1.2150908941024547</v>
      </c>
      <c r="H56" s="3">
        <f t="shared" si="7"/>
        <v>1.2150908941024545</v>
      </c>
      <c r="I56" s="3">
        <f t="shared" si="7"/>
        <v>1.2150908941024545</v>
      </c>
      <c r="K56" s="4">
        <f t="shared" si="2"/>
        <v>21.600000000000009</v>
      </c>
      <c r="L56" s="4">
        <f t="shared" si="3"/>
        <v>48.286140089418794</v>
      </c>
      <c r="M56" s="4">
        <f t="shared" si="4"/>
        <v>48.603635764098179</v>
      </c>
    </row>
    <row r="57" spans="4:13" x14ac:dyDescent="0.25">
      <c r="D57">
        <f t="shared" si="5"/>
        <v>0.55000000000000027</v>
      </c>
      <c r="E57" s="3">
        <f t="shared" si="0"/>
        <v>1.2058768473079409</v>
      </c>
      <c r="F57" s="3">
        <f t="shared" si="7"/>
        <v>1.2057984928932217</v>
      </c>
      <c r="G57" s="3">
        <f t="shared" si="7"/>
        <v>1.2057984872239633</v>
      </c>
      <c r="H57" s="3">
        <f t="shared" si="7"/>
        <v>1.2057984872239635</v>
      </c>
      <c r="I57" s="3">
        <f t="shared" si="7"/>
        <v>1.2057984872239635</v>
      </c>
      <c r="K57" s="4">
        <f t="shared" si="2"/>
        <v>22.000000000000011</v>
      </c>
      <c r="L57" s="4">
        <f t="shared" si="3"/>
        <v>49.18032786885248</v>
      </c>
      <c r="M57" s="4">
        <f t="shared" si="4"/>
        <v>48.231939488958545</v>
      </c>
    </row>
    <row r="58" spans="4:13" x14ac:dyDescent="0.25">
      <c r="D58">
        <f t="shared" si="5"/>
        <v>0.56000000000000028</v>
      </c>
      <c r="E58" s="3">
        <f t="shared" si="0"/>
        <v>1.1962543942504253</v>
      </c>
      <c r="F58" s="3">
        <f t="shared" si="7"/>
        <v>1.1961687523160636</v>
      </c>
      <c r="G58" s="3">
        <f t="shared" si="7"/>
        <v>1.1961687454161587</v>
      </c>
      <c r="H58" s="3">
        <f t="shared" si="7"/>
        <v>1.1961687454161587</v>
      </c>
      <c r="I58" s="3">
        <f t="shared" si="7"/>
        <v>1.1961687454161587</v>
      </c>
      <c r="K58" s="4">
        <f t="shared" si="2"/>
        <v>22.400000000000013</v>
      </c>
      <c r="L58" s="4">
        <f t="shared" si="3"/>
        <v>50.074515648286166</v>
      </c>
      <c r="M58" s="4">
        <f t="shared" si="4"/>
        <v>47.846749816646351</v>
      </c>
    </row>
    <row r="59" spans="4:13" x14ac:dyDescent="0.25">
      <c r="D59">
        <f t="shared" si="5"/>
        <v>0.57000000000000028</v>
      </c>
      <c r="E59" s="3">
        <f t="shared" si="0"/>
        <v>1.1862767046680094</v>
      </c>
      <c r="F59" s="3">
        <f t="shared" si="7"/>
        <v>1.186182883479153</v>
      </c>
      <c r="G59" s="3">
        <f t="shared" si="7"/>
        <v>1.1861828750341037</v>
      </c>
      <c r="H59" s="3">
        <f t="shared" si="7"/>
        <v>1.1861828750341037</v>
      </c>
      <c r="I59" s="3">
        <f t="shared" si="7"/>
        <v>1.1861828750341037</v>
      </c>
      <c r="K59" s="4">
        <f t="shared" si="2"/>
        <v>22.800000000000011</v>
      </c>
      <c r="L59" s="4">
        <f t="shared" si="3"/>
        <v>50.968703427719845</v>
      </c>
      <c r="M59" s="4">
        <f t="shared" si="4"/>
        <v>47.447315001364146</v>
      </c>
    </row>
    <row r="60" spans="4:13" x14ac:dyDescent="0.25">
      <c r="D60">
        <f t="shared" si="5"/>
        <v>0.58000000000000029</v>
      </c>
      <c r="E60" s="3">
        <f t="shared" si="0"/>
        <v>1.1759229224844574</v>
      </c>
      <c r="F60" s="3">
        <f t="shared" si="7"/>
        <v>1.1758198763120264</v>
      </c>
      <c r="G60" s="3">
        <f t="shared" si="7"/>
        <v>1.1758198659105159</v>
      </c>
      <c r="H60" s="3">
        <f t="shared" si="7"/>
        <v>1.1758198659105161</v>
      </c>
      <c r="I60" s="3">
        <f t="shared" si="7"/>
        <v>1.1758198659105161</v>
      </c>
      <c r="K60" s="4">
        <f t="shared" si="2"/>
        <v>23.20000000000001</v>
      </c>
      <c r="L60" s="4">
        <f t="shared" si="3"/>
        <v>51.862891207153524</v>
      </c>
      <c r="M60" s="4">
        <f t="shared" si="4"/>
        <v>47.032794636420647</v>
      </c>
    </row>
    <row r="61" spans="4:13" x14ac:dyDescent="0.25">
      <c r="D61">
        <f t="shared" si="5"/>
        <v>0.5900000000000003</v>
      </c>
      <c r="E61" s="3">
        <f t="shared" si="0"/>
        <v>1.1651696285524928</v>
      </c>
      <c r="F61" s="3">
        <f t="shared" si="7"/>
        <v>1.1650561220409323</v>
      </c>
      <c r="G61" s="3">
        <f t="shared" si="7"/>
        <v>1.1650561091388998</v>
      </c>
      <c r="H61" s="3">
        <f t="shared" si="7"/>
        <v>1.1650561091389</v>
      </c>
      <c r="I61" s="3">
        <f t="shared" si="7"/>
        <v>1.1650561091388996</v>
      </c>
      <c r="K61" s="4">
        <f t="shared" si="2"/>
        <v>23.600000000000012</v>
      </c>
      <c r="L61" s="4">
        <f t="shared" si="3"/>
        <v>52.75707898658721</v>
      </c>
      <c r="M61" s="4">
        <f t="shared" si="4"/>
        <v>46.602244365555983</v>
      </c>
    </row>
    <row r="62" spans="4:13" x14ac:dyDescent="0.25">
      <c r="D62">
        <f t="shared" si="5"/>
        <v>0.60000000000000031</v>
      </c>
      <c r="E62" s="3">
        <f t="shared" si="0"/>
        <v>1.153990379055275</v>
      </c>
      <c r="F62" s="3">
        <f t="shared" si="7"/>
        <v>1.1538649410253379</v>
      </c>
      <c r="G62" s="3">
        <f t="shared" si="7"/>
        <v>1.1538649248940971</v>
      </c>
      <c r="H62" s="3">
        <f t="shared" si="7"/>
        <v>1.1538649248940966</v>
      </c>
      <c r="I62" s="3">
        <f t="shared" si="7"/>
        <v>1.1538649248940969</v>
      </c>
      <c r="K62" s="4">
        <f t="shared" si="2"/>
        <v>24.000000000000014</v>
      </c>
      <c r="L62" s="4">
        <f t="shared" si="3"/>
        <v>53.651266766020889</v>
      </c>
      <c r="M62" s="4">
        <f t="shared" si="4"/>
        <v>46.154596995763875</v>
      </c>
    </row>
    <row r="63" spans="4:13" x14ac:dyDescent="0.25">
      <c r="D63">
        <f t="shared" si="5"/>
        <v>0.61000000000000032</v>
      </c>
      <c r="E63" s="3">
        <f t="shared" si="0"/>
        <v>1.1423551304676938</v>
      </c>
      <c r="F63" s="3">
        <f t="shared" ref="F63:I82" si="8">IF(ABS(ATAN(E63*$B$12/(E63*$B$13+$D63)))&lt;$B$11,E63-($B$14*E63^$B$16-E63*E63-$D63*$D63-2*E63*$D63*$B$13)/($B$14*$B$16*E63^($B$16-1)-2*E63-2*$D63*$B$13),E63-($B$15*(E63^$B$17)-E63*E63-$D63*$D63-2*E63*$D63*$B$13)/($B$15*$B$17*(E63^($B$17-1))-2*E63-2*$D63*$B$13))</f>
        <v>1.1422159932522498</v>
      </c>
      <c r="G63" s="3">
        <f t="shared" si="8"/>
        <v>1.1422159729022434</v>
      </c>
      <c r="H63" s="3">
        <f t="shared" si="8"/>
        <v>1.1422159729022425</v>
      </c>
      <c r="I63" s="3">
        <f t="shared" si="8"/>
        <v>1.1422159729022427</v>
      </c>
      <c r="K63" s="4">
        <f t="shared" si="2"/>
        <v>24.400000000000013</v>
      </c>
      <c r="L63" s="4">
        <f t="shared" si="3"/>
        <v>54.545454545454568</v>
      </c>
      <c r="M63" s="4">
        <f t="shared" si="4"/>
        <v>45.688638916089708</v>
      </c>
    </row>
    <row r="64" spans="4:13" x14ac:dyDescent="0.25">
      <c r="D64">
        <f t="shared" si="5"/>
        <v>0.62000000000000033</v>
      </c>
      <c r="E64" s="3">
        <f t="shared" si="0"/>
        <v>1.1302295150005088</v>
      </c>
      <c r="F64" s="3">
        <f t="shared" si="8"/>
        <v>1.1300745336514979</v>
      </c>
      <c r="G64" s="3">
        <f t="shared" si="8"/>
        <v>1.1300745077180467</v>
      </c>
      <c r="H64" s="3">
        <f t="shared" si="8"/>
        <v>1.1300745077180459</v>
      </c>
      <c r="I64" s="3">
        <f t="shared" si="8"/>
        <v>1.1300745077180461</v>
      </c>
      <c r="K64" s="4">
        <f t="shared" si="2"/>
        <v>24.800000000000011</v>
      </c>
      <c r="L64" s="4">
        <f t="shared" si="3"/>
        <v>55.439642324888247</v>
      </c>
      <c r="M64" s="4">
        <f t="shared" si="4"/>
        <v>45.202980308721841</v>
      </c>
    </row>
    <row r="65" spans="4:13" x14ac:dyDescent="0.25">
      <c r="D65">
        <f t="shared" si="5"/>
        <v>0.63000000000000034</v>
      </c>
      <c r="E65" s="3">
        <f t="shared" si="0"/>
        <v>1.1175739160570026</v>
      </c>
      <c r="F65" s="3">
        <f t="shared" si="8"/>
        <v>1.1174004590458382</v>
      </c>
      <c r="G65" s="3">
        <f t="shared" si="8"/>
        <v>1.1174004256142003</v>
      </c>
      <c r="H65" s="3">
        <f t="shared" si="8"/>
        <v>1.1174004256141992</v>
      </c>
      <c r="I65" s="3">
        <f t="shared" si="8"/>
        <v>1.1174004256141992</v>
      </c>
      <c r="K65" s="4">
        <f t="shared" si="2"/>
        <v>25.200000000000014</v>
      </c>
      <c r="L65" s="4">
        <f t="shared" si="3"/>
        <v>56.33383010432194</v>
      </c>
      <c r="M65" s="4">
        <f t="shared" si="4"/>
        <v>44.696017024567965</v>
      </c>
    </row>
    <row r="66" spans="4:13" x14ac:dyDescent="0.25">
      <c r="D66">
        <f t="shared" si="5"/>
        <v>0.64000000000000035</v>
      </c>
      <c r="E66" s="3">
        <f t="shared" si="0"/>
        <v>1.1043422717831612</v>
      </c>
      <c r="F66" s="3">
        <f t="shared" si="8"/>
        <v>1.1041470705257181</v>
      </c>
      <c r="G66" s="3">
        <f t="shared" si="8"/>
        <v>1.1041470268566578</v>
      </c>
      <c r="H66" s="3">
        <f t="shared" si="8"/>
        <v>1.1041470268566556</v>
      </c>
      <c r="I66" s="3">
        <f t="shared" si="8"/>
        <v>1.1041470268566556</v>
      </c>
      <c r="K66" s="4">
        <f t="shared" si="2"/>
        <v>25.600000000000016</v>
      </c>
      <c r="L66" s="4">
        <f t="shared" si="3"/>
        <v>57.228017883755619</v>
      </c>
      <c r="M66" s="4">
        <f t="shared" si="4"/>
        <v>44.165881074266224</v>
      </c>
    </row>
    <row r="67" spans="4:13" x14ac:dyDescent="0.25">
      <c r="D67">
        <f t="shared" si="5"/>
        <v>0.65000000000000036</v>
      </c>
      <c r="E67" s="3">
        <f t="shared" ref="E67:E130" si="9">IF(ABS(ATAN(I66*$B$12/(I66*$B$13+$D67)))&lt;$B$11,I66-($B$14*I66^$B$16-I66*I66-$D67*$D67-2*I66*$D67*$B$13)/($B$14*$B$16*I66^($B$16-1)-2*I66-2*$D67*$B$13),I66-($B$15*(I66^$B$17)-I66*I66-$D67*$D67-2*I66*$D67*$B$13)/($B$15*$B$17*(I66^($B$17-1))-2*I66-2*$D67*$B$13))</f>
        <v>1.0904805020985791</v>
      </c>
      <c r="F67" s="3">
        <f t="shared" si="8"/>
        <v>1.0902594396742444</v>
      </c>
      <c r="G67" s="3">
        <f t="shared" si="8"/>
        <v>1.0902593817616124</v>
      </c>
      <c r="H67" s="3">
        <f t="shared" si="8"/>
        <v>1.0902593817616082</v>
      </c>
      <c r="I67" s="3">
        <f t="shared" si="8"/>
        <v>1.0902593817616082</v>
      </c>
      <c r="K67" s="4">
        <f t="shared" ref="K67:K130" si="10">D67*$B$6</f>
        <v>26.000000000000014</v>
      </c>
      <c r="L67" s="4">
        <f t="shared" ref="L67:L130" si="11">(K67/0.305)*(3600/5280)</f>
        <v>58.122205663189298</v>
      </c>
      <c r="M67" s="4">
        <f t="shared" ref="M67:M130" si="12">I67*$B$6</f>
        <v>43.610375270464331</v>
      </c>
    </row>
    <row r="68" spans="4:13" x14ac:dyDescent="0.25">
      <c r="D68">
        <f t="shared" ref="D68:D131" si="13">D67+0.01</f>
        <v>0.66000000000000036</v>
      </c>
      <c r="E68" s="3">
        <f t="shared" si="9"/>
        <v>1.075924403479974</v>
      </c>
      <c r="F68" s="3">
        <f t="shared" si="8"/>
        <v>1.0756722112797066</v>
      </c>
      <c r="G68" s="3">
        <f t="shared" si="8"/>
        <v>1.0756721331147503</v>
      </c>
      <c r="H68" s="3">
        <f t="shared" si="8"/>
        <v>1.0756721331147432</v>
      </c>
      <c r="I68" s="3">
        <f t="shared" si="8"/>
        <v>1.075672133114743</v>
      </c>
      <c r="K68" s="4">
        <f t="shared" si="10"/>
        <v>26.400000000000013</v>
      </c>
      <c r="L68" s="4">
        <f t="shared" si="11"/>
        <v>59.016393442622977</v>
      </c>
      <c r="M68" s="4">
        <f t="shared" si="12"/>
        <v>43.02688532458972</v>
      </c>
    </row>
    <row r="69" spans="4:13" x14ac:dyDescent="0.25">
      <c r="D69">
        <f t="shared" si="13"/>
        <v>0.67000000000000037</v>
      </c>
      <c r="E69" s="3">
        <f t="shared" si="9"/>
        <v>1.0605967735290305</v>
      </c>
      <c r="F69" s="3">
        <f t="shared" si="8"/>
        <v>1.0603065844572508</v>
      </c>
      <c r="G69" s="3">
        <f t="shared" si="8"/>
        <v>1.0603064767609942</v>
      </c>
      <c r="H69" s="3">
        <f t="shared" si="8"/>
        <v>1.0603064767609796</v>
      </c>
      <c r="I69" s="3">
        <f t="shared" si="8"/>
        <v>1.0603064767609796</v>
      </c>
      <c r="K69" s="4">
        <f t="shared" si="10"/>
        <v>26.800000000000015</v>
      </c>
      <c r="L69" s="4">
        <f t="shared" si="11"/>
        <v>59.910581222056656</v>
      </c>
      <c r="M69" s="4">
        <f t="shared" si="12"/>
        <v>42.412259070439184</v>
      </c>
    </row>
    <row r="70" spans="4:13" x14ac:dyDescent="0.25">
      <c r="D70">
        <f t="shared" si="13"/>
        <v>0.68000000000000038</v>
      </c>
      <c r="E70" s="3">
        <f t="shared" si="9"/>
        <v>1.0444033906483352</v>
      </c>
      <c r="F70" s="3">
        <f t="shared" si="8"/>
        <v>1.0440660613770181</v>
      </c>
      <c r="G70" s="3">
        <f t="shared" si="8"/>
        <v>1.0440659093243114</v>
      </c>
      <c r="H70" s="3">
        <f t="shared" si="8"/>
        <v>1.0440659093242803</v>
      </c>
      <c r="I70" s="3">
        <f t="shared" si="8"/>
        <v>1.0440659093242803</v>
      </c>
      <c r="K70" s="4">
        <f t="shared" si="10"/>
        <v>27.200000000000017</v>
      </c>
      <c r="L70" s="4">
        <f t="shared" si="11"/>
        <v>60.804769001490349</v>
      </c>
      <c r="M70" s="4">
        <f t="shared" si="12"/>
        <v>41.762636372971215</v>
      </c>
    </row>
    <row r="71" spans="4:13" x14ac:dyDescent="0.25">
      <c r="D71">
        <f t="shared" si="13"/>
        <v>0.69000000000000039</v>
      </c>
      <c r="E71" s="3">
        <f t="shared" si="9"/>
        <v>1.0272272382070575</v>
      </c>
      <c r="F71" s="3">
        <f t="shared" si="8"/>
        <v>1.0268302851215338</v>
      </c>
      <c r="G71" s="3">
        <f t="shared" si="8"/>
        <v>1.0268300640526682</v>
      </c>
      <c r="H71" s="3">
        <f t="shared" si="8"/>
        <v>1.0268300640525996</v>
      </c>
      <c r="I71" s="3">
        <f t="shared" si="8"/>
        <v>1.0268300640525994</v>
      </c>
      <c r="K71" s="4">
        <f t="shared" si="10"/>
        <v>27.600000000000016</v>
      </c>
      <c r="L71" s="4">
        <f t="shared" si="11"/>
        <v>61.698956780924028</v>
      </c>
      <c r="M71" s="4">
        <f t="shared" si="12"/>
        <v>41.073202562103972</v>
      </c>
    </row>
    <row r="72" spans="4:13" x14ac:dyDescent="0.25">
      <c r="D72">
        <f t="shared" si="13"/>
        <v>0.7000000000000004</v>
      </c>
      <c r="E72" s="3">
        <f t="shared" si="9"/>
        <v>1.0089199372009043</v>
      </c>
      <c r="F72" s="3">
        <f t="shared" si="8"/>
        <v>1.0084457963771087</v>
      </c>
      <c r="G72" s="3">
        <f t="shared" si="8"/>
        <v>1.0084454632401707</v>
      </c>
      <c r="H72" s="3">
        <f t="shared" si="8"/>
        <v>1.0084454632400059</v>
      </c>
      <c r="I72" s="3">
        <f t="shared" si="8"/>
        <v>1.0084454632400059</v>
      </c>
      <c r="K72" s="4">
        <f t="shared" si="10"/>
        <v>28.000000000000014</v>
      </c>
      <c r="L72" s="4">
        <f t="shared" si="11"/>
        <v>62.593144560357707</v>
      </c>
      <c r="M72" s="4">
        <f t="shared" si="12"/>
        <v>40.337818529600241</v>
      </c>
    </row>
    <row r="73" spans="4:13" x14ac:dyDescent="0.25">
      <c r="D73">
        <f t="shared" si="13"/>
        <v>0.71000000000000041</v>
      </c>
      <c r="E73" s="3">
        <f t="shared" si="9"/>
        <v>0.9892885440224527</v>
      </c>
      <c r="F73" s="3">
        <f t="shared" si="8"/>
        <v>0.98871158274742288</v>
      </c>
      <c r="G73" s="3">
        <f t="shared" si="8"/>
        <v>0.98871105779226309</v>
      </c>
      <c r="H73" s="3">
        <f t="shared" si="8"/>
        <v>0.98871105779182844</v>
      </c>
      <c r="I73" s="3">
        <f t="shared" si="8"/>
        <v>0.98871105779182866</v>
      </c>
      <c r="K73" s="4">
        <f t="shared" si="10"/>
        <v>28.400000000000016</v>
      </c>
      <c r="L73" s="4">
        <f t="shared" si="11"/>
        <v>63.487332339791386</v>
      </c>
      <c r="M73" s="4">
        <f t="shared" si="12"/>
        <v>39.548442311673149</v>
      </c>
    </row>
    <row r="74" spans="4:13" x14ac:dyDescent="0.25">
      <c r="D74">
        <f t="shared" si="13"/>
        <v>0.72000000000000042</v>
      </c>
      <c r="E74" s="3">
        <f t="shared" si="9"/>
        <v>0.96807424011386345</v>
      </c>
      <c r="F74" s="3">
        <f t="shared" si="8"/>
        <v>0.96735530529253189</v>
      </c>
      <c r="G74" s="3">
        <f t="shared" si="8"/>
        <v>0.96735442939528615</v>
      </c>
      <c r="H74" s="3">
        <f t="shared" si="8"/>
        <v>0.96735442939398575</v>
      </c>
      <c r="I74" s="3">
        <f t="shared" si="8"/>
        <v>0.96735442939398564</v>
      </c>
      <c r="K74" s="4">
        <f t="shared" si="10"/>
        <v>28.800000000000018</v>
      </c>
      <c r="L74" s="4">
        <f t="shared" si="11"/>
        <v>64.381520119225073</v>
      </c>
      <c r="M74" s="4">
        <f t="shared" si="12"/>
        <v>38.694177175759428</v>
      </c>
    </row>
    <row r="75" spans="4:13" x14ac:dyDescent="0.25">
      <c r="D75">
        <f t="shared" si="13"/>
        <v>0.73000000000000043</v>
      </c>
      <c r="E75" s="3">
        <f t="shared" si="9"/>
        <v>0.94491589294107747</v>
      </c>
      <c r="F75" s="3">
        <f t="shared" si="8"/>
        <v>0.94399158104905134</v>
      </c>
      <c r="G75" s="3">
        <f t="shared" si="8"/>
        <v>0.94399000472036942</v>
      </c>
      <c r="H75" s="3">
        <f t="shared" si="8"/>
        <v>0.94399000471578409</v>
      </c>
      <c r="I75" s="3">
        <f t="shared" si="8"/>
        <v>0.94399000471578409</v>
      </c>
      <c r="K75" s="4">
        <f t="shared" si="10"/>
        <v>29.200000000000017</v>
      </c>
      <c r="L75" s="4">
        <f t="shared" si="11"/>
        <v>65.275707898658752</v>
      </c>
      <c r="M75" s="4">
        <f t="shared" si="12"/>
        <v>37.759600188631367</v>
      </c>
    </row>
    <row r="76" spans="4:13" x14ac:dyDescent="0.25">
      <c r="D76">
        <f t="shared" si="13"/>
        <v>0.74000000000000044</v>
      </c>
      <c r="E76" s="3">
        <f t="shared" si="9"/>
        <v>0.94164015114619615</v>
      </c>
      <c r="F76" s="3">
        <f t="shared" si="8"/>
        <v>0.94165644337023779</v>
      </c>
      <c r="G76" s="3">
        <f t="shared" si="8"/>
        <v>0.94165644416425032</v>
      </c>
      <c r="H76" s="3">
        <f t="shared" si="8"/>
        <v>0.94165644416425032</v>
      </c>
      <c r="I76" s="3">
        <f t="shared" si="8"/>
        <v>0.94165644416425032</v>
      </c>
      <c r="K76" s="4">
        <f t="shared" si="10"/>
        <v>29.600000000000016</v>
      </c>
      <c r="L76" s="4">
        <f t="shared" si="11"/>
        <v>66.169895678092431</v>
      </c>
      <c r="M76" s="4">
        <f t="shared" si="12"/>
        <v>37.666257766570013</v>
      </c>
    </row>
    <row r="77" spans="4:13" x14ac:dyDescent="0.25">
      <c r="D77">
        <f t="shared" si="13"/>
        <v>0.75000000000000044</v>
      </c>
      <c r="E77" s="3">
        <f t="shared" si="9"/>
        <v>0.9403046541706862</v>
      </c>
      <c r="F77" s="3">
        <f t="shared" si="8"/>
        <v>0.94031009719586389</v>
      </c>
      <c r="G77" s="3">
        <f t="shared" si="8"/>
        <v>0.94031009728481185</v>
      </c>
      <c r="H77" s="3">
        <f t="shared" si="8"/>
        <v>0.94031009728481185</v>
      </c>
      <c r="I77" s="3">
        <f t="shared" si="8"/>
        <v>0.94031009728481185</v>
      </c>
      <c r="K77" s="4">
        <f t="shared" si="10"/>
        <v>30.000000000000018</v>
      </c>
      <c r="L77" s="4">
        <f t="shared" si="11"/>
        <v>67.06408345752611</v>
      </c>
      <c r="M77" s="4">
        <f t="shared" si="12"/>
        <v>37.612403891392475</v>
      </c>
    </row>
    <row r="78" spans="4:13" x14ac:dyDescent="0.25">
      <c r="D78">
        <f t="shared" si="13"/>
        <v>0.76000000000000045</v>
      </c>
      <c r="E78" s="3">
        <f t="shared" si="9"/>
        <v>0.93895117202942957</v>
      </c>
      <c r="F78" s="3">
        <f t="shared" si="8"/>
        <v>0.93895669291603578</v>
      </c>
      <c r="G78" s="3">
        <f t="shared" si="8"/>
        <v>0.93895669300788831</v>
      </c>
      <c r="H78" s="3">
        <f t="shared" si="8"/>
        <v>0.93895669300788831</v>
      </c>
      <c r="I78" s="3">
        <f t="shared" si="8"/>
        <v>0.93895669300788831</v>
      </c>
      <c r="K78" s="4">
        <f t="shared" si="10"/>
        <v>30.40000000000002</v>
      </c>
      <c r="L78" s="4">
        <f t="shared" si="11"/>
        <v>67.958271236959803</v>
      </c>
      <c r="M78" s="4">
        <f t="shared" si="12"/>
        <v>37.558267720315534</v>
      </c>
    </row>
    <row r="79" spans="4:13" x14ac:dyDescent="0.25">
      <c r="D79">
        <f t="shared" si="13"/>
        <v>0.77000000000000046</v>
      </c>
      <c r="E79" s="3">
        <f t="shared" si="9"/>
        <v>0.93759093358146217</v>
      </c>
      <c r="F79" s="3">
        <f t="shared" si="8"/>
        <v>0.93759653068198423</v>
      </c>
      <c r="G79" s="3">
        <f t="shared" si="8"/>
        <v>0.93759653077674265</v>
      </c>
      <c r="H79" s="3">
        <f t="shared" si="8"/>
        <v>0.93759653077674265</v>
      </c>
      <c r="I79" s="3">
        <f t="shared" si="8"/>
        <v>0.93759653077674265</v>
      </c>
      <c r="K79" s="4">
        <f t="shared" si="10"/>
        <v>30.800000000000018</v>
      </c>
      <c r="L79" s="4">
        <f t="shared" si="11"/>
        <v>68.852459016393482</v>
      </c>
      <c r="M79" s="4">
        <f t="shared" si="12"/>
        <v>37.503861231069706</v>
      </c>
    </row>
    <row r="80" spans="4:13" x14ac:dyDescent="0.25">
      <c r="D80">
        <f t="shared" si="13"/>
        <v>0.78000000000000047</v>
      </c>
      <c r="E80" s="3">
        <f t="shared" si="9"/>
        <v>0.93622423505508201</v>
      </c>
      <c r="F80" s="3">
        <f t="shared" si="8"/>
        <v>0.93622990668527661</v>
      </c>
      <c r="G80" s="3">
        <f t="shared" si="8"/>
        <v>0.93622990678293871</v>
      </c>
      <c r="H80" s="3">
        <f t="shared" si="8"/>
        <v>0.93622990678293871</v>
      </c>
      <c r="I80" s="3">
        <f t="shared" si="8"/>
        <v>0.93622990678293871</v>
      </c>
      <c r="K80" s="4">
        <f t="shared" si="10"/>
        <v>31.200000000000017</v>
      </c>
      <c r="L80" s="4">
        <f t="shared" si="11"/>
        <v>69.746646795827161</v>
      </c>
      <c r="M80" s="4">
        <f t="shared" si="12"/>
        <v>37.449196271317547</v>
      </c>
    </row>
    <row r="81" spans="4:13" x14ac:dyDescent="0.25">
      <c r="D81">
        <f t="shared" si="13"/>
        <v>0.79000000000000048</v>
      </c>
      <c r="E81" s="3">
        <f t="shared" si="9"/>
        <v>0.93485136930859991</v>
      </c>
      <c r="F81" s="3">
        <f t="shared" si="8"/>
        <v>0.93485711375012692</v>
      </c>
      <c r="G81" s="3">
        <f t="shared" si="8"/>
        <v>0.93485711385068659</v>
      </c>
      <c r="H81" s="3">
        <f t="shared" si="8"/>
        <v>0.93485711385068659</v>
      </c>
      <c r="I81" s="3">
        <f t="shared" si="8"/>
        <v>0.93485711385068659</v>
      </c>
      <c r="K81" s="4">
        <f t="shared" si="10"/>
        <v>31.600000000000019</v>
      </c>
      <c r="L81" s="4">
        <f t="shared" si="11"/>
        <v>70.64083457526084</v>
      </c>
      <c r="M81" s="4">
        <f t="shared" si="12"/>
        <v>37.394284554027465</v>
      </c>
    </row>
    <row r="82" spans="4:13" x14ac:dyDescent="0.25">
      <c r="D82">
        <f t="shared" si="13"/>
        <v>0.80000000000000049</v>
      </c>
      <c r="E82" s="3">
        <f t="shared" si="9"/>
        <v>0.93347262572081691</v>
      </c>
      <c r="F82" s="3">
        <f t="shared" si="8"/>
        <v>0.93347844122386514</v>
      </c>
      <c r="G82" s="3">
        <f t="shared" si="8"/>
        <v>0.93347844132731272</v>
      </c>
      <c r="H82" s="3">
        <f t="shared" si="8"/>
        <v>0.93347844132731272</v>
      </c>
      <c r="I82" s="3">
        <f t="shared" si="8"/>
        <v>0.93347844132731272</v>
      </c>
      <c r="K82" s="4">
        <f t="shared" si="10"/>
        <v>32.000000000000021</v>
      </c>
      <c r="L82" s="4">
        <f t="shared" si="11"/>
        <v>71.535022354694533</v>
      </c>
      <c r="M82" s="4">
        <f t="shared" si="12"/>
        <v>37.339137653092507</v>
      </c>
    </row>
    <row r="83" spans="4:13" x14ac:dyDescent="0.25">
      <c r="D83">
        <f t="shared" si="13"/>
        <v>0.8100000000000005</v>
      </c>
      <c r="E83" s="3">
        <f t="shared" si="9"/>
        <v>0.93208829008763117</v>
      </c>
      <c r="F83" s="3">
        <f t="shared" ref="F83:I102" si="14">IF(ABS(ATAN(E83*$B$12/(E83*$B$13+$D83)))&lt;$B$11,E83-($B$14*E83^$B$16-E83*E83-$D83*$D83-2*E83*$D83*$B$13)/($B$14*$B$16*E83^($B$16-1)-2*E83-2*$D83*$B$13),E83-($B$15*(E83^$B$17)-E83*E83-$D83*$D83-2*E83*$D83*$B$13)/($B$15*$B$17*(E83^($B$17-1))-2*E83-2*$D83*$B$13))</f>
        <v>0.93209417487353208</v>
      </c>
      <c r="G83" s="3">
        <f t="shared" si="14"/>
        <v>0.93209417497985414</v>
      </c>
      <c r="H83" s="3">
        <f t="shared" si="14"/>
        <v>0.93209417497985414</v>
      </c>
      <c r="I83" s="3">
        <f t="shared" si="14"/>
        <v>0.93209417497985414</v>
      </c>
      <c r="K83" s="4">
        <f t="shared" si="10"/>
        <v>32.40000000000002</v>
      </c>
      <c r="L83" s="4">
        <f t="shared" si="11"/>
        <v>72.429210134128212</v>
      </c>
      <c r="M83" s="4">
        <f t="shared" si="12"/>
        <v>37.283766999194164</v>
      </c>
    </row>
    <row r="84" spans="4:13" x14ac:dyDescent="0.25">
      <c r="D84">
        <f t="shared" si="13"/>
        <v>0.82000000000000051</v>
      </c>
      <c r="E84" s="3">
        <f t="shared" si="9"/>
        <v>0.93069864452476392</v>
      </c>
      <c r="F84" s="3">
        <f t="shared" si="14"/>
        <v>0.93070459678858697</v>
      </c>
      <c r="G84" s="3">
        <f t="shared" si="14"/>
        <v>0.93070459689776652</v>
      </c>
      <c r="H84" s="3">
        <f t="shared" si="14"/>
        <v>0.93070459689776652</v>
      </c>
      <c r="I84" s="3">
        <f t="shared" si="14"/>
        <v>0.93070459689776652</v>
      </c>
      <c r="K84" s="4">
        <f t="shared" si="10"/>
        <v>32.800000000000018</v>
      </c>
      <c r="L84" s="4">
        <f t="shared" si="11"/>
        <v>73.323397913561891</v>
      </c>
      <c r="M84" s="4">
        <f t="shared" si="12"/>
        <v>37.228183875910659</v>
      </c>
    </row>
    <row r="85" spans="4:13" x14ac:dyDescent="0.25">
      <c r="D85">
        <f t="shared" si="13"/>
        <v>0.83000000000000052</v>
      </c>
      <c r="E85" s="3">
        <f t="shared" si="9"/>
        <v>0.92930396737657994</v>
      </c>
      <c r="F85" s="3">
        <f t="shared" si="14"/>
        <v>0.92930998528970443</v>
      </c>
      <c r="G85" s="3">
        <f t="shared" si="14"/>
        <v>0.92930998540172094</v>
      </c>
      <c r="H85" s="3">
        <f t="shared" si="14"/>
        <v>0.92930998540172094</v>
      </c>
      <c r="I85" s="3">
        <f t="shared" si="14"/>
        <v>0.92930998540172094</v>
      </c>
      <c r="K85" s="4">
        <f t="shared" si="10"/>
        <v>33.200000000000017</v>
      </c>
      <c r="L85" s="4">
        <f t="shared" si="11"/>
        <v>74.217585692995556</v>
      </c>
      <c r="M85" s="4">
        <f t="shared" si="12"/>
        <v>37.172399416068835</v>
      </c>
    </row>
    <row r="86" spans="4:13" x14ac:dyDescent="0.25">
      <c r="D86">
        <f t="shared" si="13"/>
        <v>0.84000000000000052</v>
      </c>
      <c r="E86" s="3">
        <f t="shared" si="9"/>
        <v>0.92790453313096599</v>
      </c>
      <c r="F86" s="3">
        <f t="shared" si="14"/>
        <v>0.92791061484362625</v>
      </c>
      <c r="G86" s="3">
        <f t="shared" si="14"/>
        <v>0.92791061495845562</v>
      </c>
      <c r="H86" s="3">
        <f t="shared" si="14"/>
        <v>0.92791061495845573</v>
      </c>
      <c r="I86" s="3">
        <f t="shared" si="14"/>
        <v>0.92791061495845562</v>
      </c>
      <c r="K86" s="4">
        <f t="shared" si="10"/>
        <v>33.600000000000023</v>
      </c>
      <c r="L86" s="4">
        <f t="shared" si="11"/>
        <v>75.111773472429263</v>
      </c>
      <c r="M86" s="4">
        <f t="shared" si="12"/>
        <v>37.116424598338227</v>
      </c>
    </row>
    <row r="87" spans="4:13" x14ac:dyDescent="0.25">
      <c r="D87">
        <f t="shared" si="13"/>
        <v>0.85000000000000053</v>
      </c>
      <c r="E87" s="3">
        <f t="shared" si="9"/>
        <v>0.92650061234022441</v>
      </c>
      <c r="F87" s="3">
        <f t="shared" si="14"/>
        <v>0.92650675598402132</v>
      </c>
      <c r="G87" s="3">
        <f t="shared" si="14"/>
        <v>0.92650675610163613</v>
      </c>
      <c r="H87" s="3">
        <f t="shared" si="14"/>
        <v>0.92650675610163602</v>
      </c>
      <c r="I87" s="3">
        <f t="shared" si="14"/>
        <v>0.92650675610163613</v>
      </c>
      <c r="K87" s="4">
        <f t="shared" si="10"/>
        <v>34.000000000000021</v>
      </c>
      <c r="L87" s="4">
        <f t="shared" si="11"/>
        <v>76.005961251862942</v>
      </c>
      <c r="M87" s="4">
        <f t="shared" si="12"/>
        <v>37.060270244065443</v>
      </c>
    </row>
    <row r="88" spans="4:13" x14ac:dyDescent="0.25">
      <c r="D88">
        <f t="shared" si="13"/>
        <v>0.86000000000000054</v>
      </c>
      <c r="E88" s="3">
        <f t="shared" si="9"/>
        <v>0.92509247154792018</v>
      </c>
      <c r="F88" s="3">
        <f t="shared" si="14"/>
        <v>0.92509867523829681</v>
      </c>
      <c r="G88" s="3">
        <f t="shared" si="14"/>
        <v>0.92509867535866619</v>
      </c>
      <c r="H88" s="3">
        <f t="shared" si="14"/>
        <v>0.92509867535866619</v>
      </c>
      <c r="I88" s="3">
        <f t="shared" si="14"/>
        <v>0.92509867535866619</v>
      </c>
      <c r="K88" s="4">
        <f t="shared" si="10"/>
        <v>34.40000000000002</v>
      </c>
      <c r="L88" s="4">
        <f t="shared" si="11"/>
        <v>76.900149031296607</v>
      </c>
      <c r="M88" s="4">
        <f t="shared" si="12"/>
        <v>37.00394701434665</v>
      </c>
    </row>
    <row r="89" spans="4:13" x14ac:dyDescent="0.25">
      <c r="D89">
        <f t="shared" si="13"/>
        <v>0.87000000000000055</v>
      </c>
      <c r="E89" s="3">
        <f t="shared" si="9"/>
        <v>0.92368037322161967</v>
      </c>
      <c r="F89" s="3">
        <f t="shared" si="14"/>
        <v>0.9236866350602948</v>
      </c>
      <c r="G89" s="3">
        <f t="shared" si="14"/>
        <v>0.92368663518338467</v>
      </c>
      <c r="H89" s="3">
        <f t="shared" si="14"/>
        <v>0.92368663518338467</v>
      </c>
      <c r="I89" s="3">
        <f t="shared" si="14"/>
        <v>0.92368663518338467</v>
      </c>
      <c r="K89" s="4">
        <f t="shared" si="10"/>
        <v>34.800000000000026</v>
      </c>
      <c r="L89" s="4">
        <f t="shared" si="11"/>
        <v>77.794336810730314</v>
      </c>
      <c r="M89" s="4">
        <f t="shared" si="12"/>
        <v>36.947465407335386</v>
      </c>
    </row>
    <row r="90" spans="4:13" x14ac:dyDescent="0.25">
      <c r="D90">
        <f t="shared" si="13"/>
        <v>0.88000000000000056</v>
      </c>
      <c r="E90" s="3">
        <f t="shared" si="9"/>
        <v>0.9222645756914386</v>
      </c>
      <c r="F90" s="3">
        <f t="shared" si="14"/>
        <v>0.92227089376879667</v>
      </c>
      <c r="G90" s="3">
        <f t="shared" si="14"/>
        <v>0.92227089389456973</v>
      </c>
      <c r="H90" s="3">
        <f t="shared" si="14"/>
        <v>0.92227089389456973</v>
      </c>
      <c r="I90" s="3">
        <f t="shared" si="14"/>
        <v>0.92227089389456973</v>
      </c>
      <c r="K90" s="4">
        <f t="shared" si="10"/>
        <v>35.200000000000024</v>
      </c>
      <c r="L90" s="4">
        <f t="shared" si="11"/>
        <v>78.688524590163993</v>
      </c>
      <c r="M90" s="4">
        <f t="shared" si="12"/>
        <v>36.890835755782788</v>
      </c>
    </row>
    <row r="91" spans="4:13" x14ac:dyDescent="0.25">
      <c r="D91">
        <f t="shared" si="13"/>
        <v>0.89000000000000057</v>
      </c>
      <c r="E91" s="3">
        <f t="shared" si="9"/>
        <v>0.92084533309431849</v>
      </c>
      <c r="F91" s="3">
        <f t="shared" si="14"/>
        <v>0.92085170549174977</v>
      </c>
      <c r="G91" s="3">
        <f t="shared" si="14"/>
        <v>0.92085170562016572</v>
      </c>
      <c r="H91" s="3">
        <f t="shared" si="14"/>
        <v>0.92085170562016572</v>
      </c>
      <c r="I91" s="3">
        <f t="shared" si="14"/>
        <v>0.92085170562016572</v>
      </c>
      <c r="K91" s="4">
        <f t="shared" si="10"/>
        <v>35.600000000000023</v>
      </c>
      <c r="L91" s="4">
        <f t="shared" si="11"/>
        <v>79.582712369597672</v>
      </c>
      <c r="M91" s="4">
        <f t="shared" si="12"/>
        <v>36.834068224806629</v>
      </c>
    </row>
    <row r="92" spans="4:13" x14ac:dyDescent="0.25">
      <c r="D92">
        <f t="shared" si="13"/>
        <v>0.90000000000000058</v>
      </c>
      <c r="E92" s="3">
        <f t="shared" si="9"/>
        <v>0.9194228953239334</v>
      </c>
      <c r="F92" s="3">
        <f t="shared" si="14"/>
        <v>0.91942932011612277</v>
      </c>
      <c r="G92" s="3">
        <f t="shared" si="14"/>
        <v>0.91942932024713842</v>
      </c>
      <c r="H92" s="3">
        <f t="shared" si="14"/>
        <v>0.9194293202471383</v>
      </c>
      <c r="I92" s="3">
        <f t="shared" si="14"/>
        <v>0.9194293202471383</v>
      </c>
      <c r="K92" s="4">
        <f t="shared" si="10"/>
        <v>36.000000000000021</v>
      </c>
      <c r="L92" s="4">
        <f t="shared" si="11"/>
        <v>80.476900149031337</v>
      </c>
      <c r="M92" s="4">
        <f t="shared" si="12"/>
        <v>36.777172809885535</v>
      </c>
    </row>
    <row r="93" spans="4:13" x14ac:dyDescent="0.25">
      <c r="D93">
        <f t="shared" si="13"/>
        <v>0.91000000000000059</v>
      </c>
      <c r="E93" s="3">
        <f t="shared" si="9"/>
        <v>0.91799750798612667</v>
      </c>
      <c r="F93" s="3">
        <f t="shared" si="14"/>
        <v>0.91800398324328703</v>
      </c>
      <c r="G93" s="3">
        <f t="shared" si="14"/>
        <v>0.91800398337685629</v>
      </c>
      <c r="H93" s="3">
        <f t="shared" si="14"/>
        <v>0.91800398337685618</v>
      </c>
      <c r="I93" s="3">
        <f t="shared" si="14"/>
        <v>0.91800398337685618</v>
      </c>
      <c r="K93" s="4">
        <f t="shared" si="10"/>
        <v>36.40000000000002</v>
      </c>
      <c r="L93" s="4">
        <f t="shared" si="11"/>
        <v>81.371087928465016</v>
      </c>
      <c r="M93" s="4">
        <f t="shared" si="12"/>
        <v>36.72015933507425</v>
      </c>
    </row>
    <row r="94" spans="4:13" x14ac:dyDescent="0.25">
      <c r="D94">
        <f t="shared" si="13"/>
        <v>0.9200000000000006</v>
      </c>
      <c r="E94" s="3">
        <f t="shared" si="9"/>
        <v>0.91656941235976608</v>
      </c>
      <c r="F94" s="3">
        <f t="shared" si="14"/>
        <v>0.91657593614981381</v>
      </c>
      <c r="G94" s="3">
        <f t="shared" si="14"/>
        <v>0.91657593628588785</v>
      </c>
      <c r="H94" s="3">
        <f t="shared" si="14"/>
        <v>0.91657593628588785</v>
      </c>
      <c r="I94" s="3">
        <f t="shared" si="14"/>
        <v>0.91657593628588785</v>
      </c>
      <c r="K94" s="4">
        <f t="shared" si="10"/>
        <v>36.800000000000026</v>
      </c>
      <c r="L94" s="4">
        <f t="shared" si="11"/>
        <v>82.265275707898709</v>
      </c>
      <c r="M94" s="4">
        <f t="shared" si="12"/>
        <v>36.663037451435514</v>
      </c>
    </row>
    <row r="95" spans="4:13" x14ac:dyDescent="0.25">
      <c r="D95">
        <f t="shared" si="13"/>
        <v>0.9300000000000006</v>
      </c>
      <c r="E95" s="3">
        <f t="shared" si="9"/>
        <v>0.91513884536290158</v>
      </c>
      <c r="F95" s="3">
        <f t="shared" si="14"/>
        <v>0.915145415753571</v>
      </c>
      <c r="G95" s="3">
        <f t="shared" si="14"/>
        <v>0.91514541589209852</v>
      </c>
      <c r="H95" s="3">
        <f t="shared" si="14"/>
        <v>0.91514541589209852</v>
      </c>
      <c r="I95" s="3">
        <f t="shared" si="14"/>
        <v>0.91514541589209852</v>
      </c>
      <c r="K95" s="4">
        <f t="shared" si="10"/>
        <v>37.200000000000024</v>
      </c>
      <c r="L95" s="4">
        <f t="shared" si="11"/>
        <v>83.159463487332388</v>
      </c>
      <c r="M95" s="4">
        <f t="shared" si="12"/>
        <v>36.605816635683944</v>
      </c>
    </row>
    <row r="96" spans="4:13" x14ac:dyDescent="0.25">
      <c r="D96">
        <f t="shared" si="13"/>
        <v>0.94000000000000061</v>
      </c>
      <c r="E96" s="3">
        <f t="shared" si="9"/>
        <v>0.9137060395241009</v>
      </c>
      <c r="F96" s="3">
        <f t="shared" si="14"/>
        <v>0.91371265458499651</v>
      </c>
      <c r="G96" s="3">
        <f t="shared" si="14"/>
        <v>0.91371265472592345</v>
      </c>
      <c r="H96" s="3">
        <f t="shared" si="14"/>
        <v>0.91371265472592345</v>
      </c>
      <c r="I96" s="3">
        <f t="shared" si="14"/>
        <v>0.91371265472592345</v>
      </c>
      <c r="K96" s="4">
        <f t="shared" si="10"/>
        <v>37.600000000000023</v>
      </c>
      <c r="L96" s="4">
        <f t="shared" si="11"/>
        <v>84.053651266766067</v>
      </c>
      <c r="M96" s="4">
        <f t="shared" si="12"/>
        <v>36.548506189036935</v>
      </c>
    </row>
    <row r="97" spans="4:13" x14ac:dyDescent="0.25">
      <c r="D97">
        <f t="shared" si="13"/>
        <v>0.95000000000000062</v>
      </c>
      <c r="E97" s="3">
        <f t="shared" si="9"/>
        <v>0.91227122295883578</v>
      </c>
      <c r="F97" s="3">
        <f t="shared" si="14"/>
        <v>0.91227788076341776</v>
      </c>
      <c r="G97" s="3">
        <f t="shared" si="14"/>
        <v>0.91227788090668804</v>
      </c>
      <c r="H97" s="3">
        <f t="shared" si="14"/>
        <v>0.91227788090668804</v>
      </c>
      <c r="I97" s="3">
        <f t="shared" si="14"/>
        <v>0.91227788090668804</v>
      </c>
      <c r="K97" s="4">
        <f t="shared" si="10"/>
        <v>38.000000000000028</v>
      </c>
      <c r="L97" s="4">
        <f t="shared" si="11"/>
        <v>84.947839046199761</v>
      </c>
      <c r="M97" s="4">
        <f t="shared" si="12"/>
        <v>36.491115236267518</v>
      </c>
    </row>
    <row r="98" spans="4:13" x14ac:dyDescent="0.25">
      <c r="D98">
        <f t="shared" si="13"/>
        <v>0.96000000000000063</v>
      </c>
      <c r="E98" s="3">
        <f t="shared" si="9"/>
        <v>0.9108346193507818</v>
      </c>
      <c r="F98" s="3">
        <f t="shared" si="14"/>
        <v>0.91084131797828582</v>
      </c>
      <c r="G98" s="3">
        <f t="shared" si="14"/>
        <v>0.91084131812384139</v>
      </c>
      <c r="H98" s="3">
        <f t="shared" si="14"/>
        <v>0.91084131812384139</v>
      </c>
      <c r="I98" s="3">
        <f t="shared" si="14"/>
        <v>0.91084131812384139</v>
      </c>
      <c r="K98" s="4">
        <f t="shared" si="10"/>
        <v>38.400000000000027</v>
      </c>
      <c r="L98" s="4">
        <f t="shared" si="11"/>
        <v>85.84202682563344</v>
      </c>
      <c r="M98" s="4">
        <f t="shared" si="12"/>
        <v>36.433652724953653</v>
      </c>
    </row>
    <row r="99" spans="4:13" x14ac:dyDescent="0.25">
      <c r="D99">
        <f t="shared" si="13"/>
        <v>0.97000000000000064</v>
      </c>
      <c r="E99" s="3">
        <f t="shared" si="9"/>
        <v>0.90939644793789487</v>
      </c>
      <c r="F99" s="3">
        <f t="shared" si="14"/>
        <v>0.90940318547518328</v>
      </c>
      <c r="G99" s="3">
        <f t="shared" si="14"/>
        <v>0.90940318562296341</v>
      </c>
      <c r="H99" s="3">
        <f t="shared" si="14"/>
        <v>0.90940318562296352</v>
      </c>
      <c r="I99" s="3">
        <f t="shared" si="14"/>
        <v>0.90940318562296341</v>
      </c>
      <c r="K99" s="4">
        <f t="shared" si="10"/>
        <v>38.800000000000026</v>
      </c>
      <c r="L99" s="4">
        <f t="shared" si="11"/>
        <v>86.736214605067119</v>
      </c>
      <c r="M99" s="4">
        <f t="shared" si="12"/>
        <v>36.376127424918536</v>
      </c>
    </row>
    <row r="100" spans="4:13" x14ac:dyDescent="0.25">
      <c r="D100">
        <f t="shared" si="13"/>
        <v>0.98000000000000065</v>
      </c>
      <c r="E100" s="3">
        <f t="shared" si="9"/>
        <v>0.90795692350311985</v>
      </c>
      <c r="F100" s="3">
        <f t="shared" si="14"/>
        <v>0.9079636980464616</v>
      </c>
      <c r="G100" s="3">
        <f t="shared" si="14"/>
        <v>0.90796369819640421</v>
      </c>
      <c r="H100" s="3">
        <f t="shared" si="14"/>
        <v>0.9079636981964041</v>
      </c>
      <c r="I100" s="3">
        <f t="shared" si="14"/>
        <v>0.90796369819640421</v>
      </c>
      <c r="K100" s="4">
        <f t="shared" si="10"/>
        <v>39.200000000000024</v>
      </c>
      <c r="L100" s="4">
        <f t="shared" si="11"/>
        <v>87.630402384500798</v>
      </c>
      <c r="M100" s="4">
        <f t="shared" si="12"/>
        <v>36.318547927856166</v>
      </c>
    </row>
    <row r="101" spans="4:13" x14ac:dyDescent="0.25">
      <c r="D101">
        <f t="shared" si="13"/>
        <v>0.99000000000000066</v>
      </c>
      <c r="E101" s="3">
        <f t="shared" si="9"/>
        <v>0.90651625636958455</v>
      </c>
      <c r="F101" s="3">
        <f t="shared" si="14"/>
        <v>0.90652306602636512</v>
      </c>
      <c r="G101" s="3">
        <f t="shared" si="14"/>
        <v>0.90652306617840606</v>
      </c>
      <c r="H101" s="3">
        <f t="shared" si="14"/>
        <v>0.90652306617840606</v>
      </c>
      <c r="I101" s="3">
        <f t="shared" si="14"/>
        <v>0.90652306617840606</v>
      </c>
      <c r="K101" s="4">
        <f t="shared" si="10"/>
        <v>39.600000000000023</v>
      </c>
      <c r="L101" s="4">
        <f t="shared" si="11"/>
        <v>88.524590163934477</v>
      </c>
      <c r="M101" s="4">
        <f t="shared" si="12"/>
        <v>36.26092264713624</v>
      </c>
    </row>
    <row r="102" spans="4:13" x14ac:dyDescent="0.25">
      <c r="D102">
        <f t="shared" si="13"/>
        <v>1.0000000000000007</v>
      </c>
      <c r="E102" s="3">
        <f t="shared" si="9"/>
        <v>0.90507465240012908</v>
      </c>
      <c r="F102" s="3">
        <f t="shared" si="14"/>
        <v>0.9050814952904882</v>
      </c>
      <c r="G102" s="3">
        <f t="shared" si="14"/>
        <v>0.90508149544456173</v>
      </c>
      <c r="H102" s="3">
        <f t="shared" si="14"/>
        <v>0.90508149544456173</v>
      </c>
      <c r="I102" s="3">
        <f t="shared" si="14"/>
        <v>0.90508149544456173</v>
      </c>
      <c r="K102" s="4">
        <f t="shared" si="10"/>
        <v>40.000000000000028</v>
      </c>
      <c r="L102" s="4">
        <f t="shared" si="11"/>
        <v>89.41877794336817</v>
      </c>
      <c r="M102" s="4">
        <f t="shared" si="12"/>
        <v>36.203259817782467</v>
      </c>
    </row>
    <row r="103" spans="4:13" x14ac:dyDescent="0.25">
      <c r="D103">
        <f t="shared" si="13"/>
        <v>1.0100000000000007</v>
      </c>
      <c r="E103" s="3">
        <f t="shared" si="9"/>
        <v>0.90363231300101843</v>
      </c>
      <c r="F103" s="3">
        <f t="shared" ref="F103:I122" si="15">IF(ABS(ATAN(E103*$B$12/(E103*$B$13+$D103)))&lt;$B$11,E103-($B$14*E103^$B$16-E103*E103-$D103*$D103-2*E103*$D103*$B$13)/($B$14*$B$16*E103^($B$16-1)-2*E103-2*$D103*$B$13),E103-($B$15*(E103^$B$17)-E103*E103-$D103*$D103-2*E103*$D103*$B$13)/($B$15*$B$17*(E103^($B$17-1))-2*E103-2*$D103*$B$13))</f>
        <v>0.90363918725941472</v>
      </c>
      <c r="G103" s="3">
        <f t="shared" si="15"/>
        <v>0.90363918741545368</v>
      </c>
      <c r="H103" s="3">
        <f t="shared" si="15"/>
        <v>0.90363918741545368</v>
      </c>
      <c r="I103" s="3">
        <f t="shared" si="15"/>
        <v>0.90363918741545368</v>
      </c>
      <c r="K103" s="4">
        <f t="shared" si="10"/>
        <v>40.400000000000027</v>
      </c>
      <c r="L103" s="4">
        <f t="shared" si="11"/>
        <v>90.312965722801835</v>
      </c>
      <c r="M103" s="4">
        <f t="shared" si="12"/>
        <v>36.145567496618149</v>
      </c>
    </row>
    <row r="104" spans="4:13" x14ac:dyDescent="0.25">
      <c r="D104">
        <f t="shared" si="13"/>
        <v>1.0200000000000007</v>
      </c>
      <c r="E104" s="3">
        <f t="shared" si="9"/>
        <v>0.90218943512968253</v>
      </c>
      <c r="F104" s="3">
        <f t="shared" si="15"/>
        <v>0.9021963389063854</v>
      </c>
      <c r="G104" s="3">
        <f t="shared" si="15"/>
        <v>0.9021963390643214</v>
      </c>
      <c r="H104" s="3">
        <f t="shared" si="15"/>
        <v>0.9021963390643214</v>
      </c>
      <c r="I104" s="3">
        <f t="shared" si="15"/>
        <v>0.9021963390643214</v>
      </c>
      <c r="K104" s="4">
        <f t="shared" si="10"/>
        <v>40.800000000000026</v>
      </c>
      <c r="L104" s="4">
        <f t="shared" si="11"/>
        <v>91.207153502235528</v>
      </c>
      <c r="M104" s="4">
        <f t="shared" si="12"/>
        <v>36.087853562572853</v>
      </c>
    </row>
    <row r="105" spans="4:13" x14ac:dyDescent="0.25">
      <c r="D105">
        <f t="shared" si="13"/>
        <v>1.0300000000000007</v>
      </c>
      <c r="E105" s="3">
        <f t="shared" si="9"/>
        <v>0.9007462113063287</v>
      </c>
      <c r="F105" s="3">
        <f t="shared" si="15"/>
        <v>0.90075314276883711</v>
      </c>
      <c r="G105" s="3">
        <f t="shared" si="15"/>
        <v>0.90075314292860031</v>
      </c>
      <c r="H105" s="3">
        <f t="shared" si="15"/>
        <v>0.9007531429286002</v>
      </c>
      <c r="I105" s="3">
        <f t="shared" si="15"/>
        <v>0.9007531429286002</v>
      </c>
      <c r="K105" s="4">
        <f t="shared" si="10"/>
        <v>41.200000000000031</v>
      </c>
      <c r="L105" s="4">
        <f t="shared" si="11"/>
        <v>92.101341281669221</v>
      </c>
      <c r="M105" s="4">
        <f t="shared" si="12"/>
        <v>36.03012571714401</v>
      </c>
    </row>
    <row r="106" spans="4:13" x14ac:dyDescent="0.25">
      <c r="D106">
        <f t="shared" si="13"/>
        <v>1.0400000000000007</v>
      </c>
      <c r="E106" s="3">
        <f t="shared" si="9"/>
        <v>0.89930282962926844</v>
      </c>
      <c r="F106" s="3">
        <f t="shared" si="15"/>
        <v>0.89930978696365593</v>
      </c>
      <c r="G106" s="3">
        <f t="shared" si="15"/>
        <v>0.89930978712517551</v>
      </c>
      <c r="H106" s="3">
        <f t="shared" si="15"/>
        <v>0.8993097871251754</v>
      </c>
      <c r="I106" s="3">
        <f t="shared" si="15"/>
        <v>0.89930978712517551</v>
      </c>
      <c r="K106" s="4">
        <f t="shared" si="10"/>
        <v>41.60000000000003</v>
      </c>
      <c r="L106" s="4">
        <f t="shared" si="11"/>
        <v>92.995529061102886</v>
      </c>
      <c r="M106" s="4">
        <f t="shared" si="12"/>
        <v>35.972391485007023</v>
      </c>
    </row>
    <row r="107" spans="4:13" x14ac:dyDescent="0.25">
      <c r="D107">
        <f t="shared" si="13"/>
        <v>1.0500000000000007</v>
      </c>
      <c r="E107" s="3">
        <f t="shared" si="9"/>
        <v>0.89785947379380038</v>
      </c>
      <c r="F107" s="3">
        <f t="shared" si="15"/>
        <v>0.89786645520598718</v>
      </c>
      <c r="G107" s="3">
        <f t="shared" si="15"/>
        <v>0.89786645536919152</v>
      </c>
      <c r="H107" s="3">
        <f t="shared" si="15"/>
        <v>0.89786645536919152</v>
      </c>
      <c r="I107" s="3">
        <f t="shared" si="15"/>
        <v>0.89786645536919152</v>
      </c>
      <c r="K107" s="4">
        <f t="shared" si="10"/>
        <v>42.000000000000028</v>
      </c>
      <c r="L107" s="4">
        <f t="shared" si="11"/>
        <v>93.889716840536579</v>
      </c>
      <c r="M107" s="4">
        <f t="shared" si="12"/>
        <v>35.914658214767663</v>
      </c>
    </row>
    <row r="108" spans="4:13" x14ac:dyDescent="0.25">
      <c r="D108">
        <f t="shared" si="13"/>
        <v>1.0600000000000007</v>
      </c>
      <c r="E108" s="3">
        <f t="shared" si="9"/>
        <v>0.89641632311449237</v>
      </c>
      <c r="F108" s="3">
        <f t="shared" si="15"/>
        <v>0.89642332683144477</v>
      </c>
      <c r="G108" s="3">
        <f t="shared" si="15"/>
        <v>0.89642332699626126</v>
      </c>
      <c r="H108" s="3">
        <f t="shared" si="15"/>
        <v>0.89642332699626126</v>
      </c>
      <c r="I108" s="3">
        <f t="shared" si="15"/>
        <v>0.89642332699626126</v>
      </c>
      <c r="K108" s="4">
        <f t="shared" si="10"/>
        <v>42.400000000000027</v>
      </c>
      <c r="L108" s="4">
        <f t="shared" si="11"/>
        <v>94.783904619970244</v>
      </c>
      <c r="M108" s="4">
        <f t="shared" si="12"/>
        <v>35.85693307985045</v>
      </c>
    </row>
    <row r="109" spans="4:13" x14ac:dyDescent="0.25">
      <c r="D109">
        <f t="shared" si="13"/>
        <v>1.0700000000000007</v>
      </c>
      <c r="E109" s="3">
        <f t="shared" si="9"/>
        <v>0.89497355255070221</v>
      </c>
      <c r="F109" s="3">
        <f t="shared" si="15"/>
        <v>0.89498057682155985</v>
      </c>
      <c r="G109" s="3">
        <f t="shared" si="15"/>
        <v>0.89498057698791533</v>
      </c>
      <c r="H109" s="3">
        <f t="shared" si="15"/>
        <v>0.89498057698791533</v>
      </c>
      <c r="I109" s="3">
        <f t="shared" si="15"/>
        <v>0.89498057698791533</v>
      </c>
      <c r="K109" s="4">
        <f t="shared" si="10"/>
        <v>42.800000000000026</v>
      </c>
      <c r="L109" s="4">
        <f t="shared" si="11"/>
        <v>95.678092399403923</v>
      </c>
      <c r="M109" s="4">
        <f t="shared" si="12"/>
        <v>35.799223079516615</v>
      </c>
    </row>
    <row r="110" spans="4:13" x14ac:dyDescent="0.25">
      <c r="D110">
        <f t="shared" si="13"/>
        <v>1.0800000000000007</v>
      </c>
      <c r="E110" s="3">
        <f t="shared" si="9"/>
        <v>0.89353133273518237</v>
      </c>
      <c r="F110" s="3">
        <f t="shared" si="15"/>
        <v>0.89353837583231366</v>
      </c>
      <c r="G110" s="3">
        <f t="shared" si="15"/>
        <v>0.89353837600013453</v>
      </c>
      <c r="H110" s="3">
        <f t="shared" si="15"/>
        <v>0.89353837600013453</v>
      </c>
      <c r="I110" s="3">
        <f t="shared" si="15"/>
        <v>0.89353837600013453</v>
      </c>
      <c r="K110" s="4">
        <f t="shared" si="10"/>
        <v>43.200000000000031</v>
      </c>
      <c r="L110" s="4">
        <f t="shared" si="11"/>
        <v>96.57228017883763</v>
      </c>
      <c r="M110" s="4">
        <f t="shared" si="12"/>
        <v>35.741535040005381</v>
      </c>
    </row>
    <row r="111" spans="4:13" x14ac:dyDescent="0.25">
      <c r="D111">
        <f t="shared" si="13"/>
        <v>1.0900000000000007</v>
      </c>
      <c r="E111" s="3">
        <f t="shared" si="9"/>
        <v>0.89208983000561026</v>
      </c>
      <c r="F111" s="3">
        <f t="shared" si="15"/>
        <v>0.89209689022559746</v>
      </c>
      <c r="G111" s="3">
        <f t="shared" si="15"/>
        <v>0.89209689039480955</v>
      </c>
      <c r="H111" s="3">
        <f t="shared" si="15"/>
        <v>0.89209689039480966</v>
      </c>
      <c r="I111" s="3">
        <f t="shared" si="15"/>
        <v>0.89209689039480966</v>
      </c>
      <c r="K111" s="4">
        <f t="shared" si="10"/>
        <v>43.60000000000003</v>
      </c>
      <c r="L111" s="4">
        <f t="shared" si="11"/>
        <v>97.466467958271295</v>
      </c>
      <c r="M111" s="4">
        <f t="shared" si="12"/>
        <v>35.683875615792388</v>
      </c>
    </row>
    <row r="112" spans="4:13" x14ac:dyDescent="0.25">
      <c r="D112">
        <f t="shared" si="13"/>
        <v>1.1000000000000008</v>
      </c>
      <c r="E112" s="3">
        <f t="shared" si="9"/>
        <v>0.89064920643888879</v>
      </c>
      <c r="F112" s="3">
        <f t="shared" si="15"/>
        <v>0.89065628210344339</v>
      </c>
      <c r="G112" s="3">
        <f t="shared" si="15"/>
        <v>0.89065628227397264</v>
      </c>
      <c r="H112" s="3">
        <f t="shared" si="15"/>
        <v>0.89065628227397264</v>
      </c>
      <c r="I112" s="3">
        <f t="shared" si="15"/>
        <v>0.89065628227397264</v>
      </c>
      <c r="K112" s="4">
        <f t="shared" si="10"/>
        <v>44.000000000000028</v>
      </c>
      <c r="L112" s="4">
        <f t="shared" si="11"/>
        <v>98.360655737704988</v>
      </c>
      <c r="M112" s="4">
        <f t="shared" si="12"/>
        <v>35.626251290958905</v>
      </c>
    </row>
    <row r="113" spans="4:13" x14ac:dyDescent="0.25">
      <c r="D113">
        <f t="shared" si="13"/>
        <v>1.1100000000000008</v>
      </c>
      <c r="E113" s="3">
        <f t="shared" si="9"/>
        <v>0.88920961988806524</v>
      </c>
      <c r="F113" s="3">
        <f t="shared" si="15"/>
        <v>0.88921670934487473</v>
      </c>
      <c r="G113" s="3">
        <f t="shared" si="15"/>
        <v>0.88921670951664655</v>
      </c>
      <c r="H113" s="3">
        <f t="shared" si="15"/>
        <v>0.88921670951664655</v>
      </c>
      <c r="I113" s="3">
        <f t="shared" si="15"/>
        <v>0.88921670951664655</v>
      </c>
      <c r="K113" s="4">
        <f t="shared" si="10"/>
        <v>44.400000000000034</v>
      </c>
      <c r="L113" s="4">
        <f t="shared" si="11"/>
        <v>99.254843517138681</v>
      </c>
      <c r="M113" s="4">
        <f t="shared" si="12"/>
        <v>35.568668380665862</v>
      </c>
    </row>
    <row r="114" spans="4:13" x14ac:dyDescent="0.25">
      <c r="D114">
        <f t="shared" si="13"/>
        <v>1.1200000000000008</v>
      </c>
      <c r="E114" s="3">
        <f t="shared" si="9"/>
        <v>0.88777122402171416</v>
      </c>
      <c r="F114" s="3">
        <f t="shared" si="15"/>
        <v>0.88777832564522163</v>
      </c>
      <c r="G114" s="3">
        <f t="shared" si="15"/>
        <v>0.88777832581816141</v>
      </c>
      <c r="H114" s="3">
        <f t="shared" si="15"/>
        <v>0.88777832581816141</v>
      </c>
      <c r="I114" s="3">
        <f t="shared" si="15"/>
        <v>0.88777832581816141</v>
      </c>
      <c r="K114" s="4">
        <f t="shared" si="10"/>
        <v>44.800000000000033</v>
      </c>
      <c r="L114" s="4">
        <f t="shared" si="11"/>
        <v>100.14903129657235</v>
      </c>
      <c r="M114" s="4">
        <f t="shared" si="12"/>
        <v>35.511133032726455</v>
      </c>
    </row>
    <row r="115" spans="4:13" x14ac:dyDescent="0.25">
      <c r="D115">
        <f t="shared" si="13"/>
        <v>1.1300000000000008</v>
      </c>
      <c r="E115" s="3">
        <f t="shared" si="9"/>
        <v>0.88633416836563639</v>
      </c>
      <c r="F115" s="3">
        <f t="shared" si="15"/>
        <v>0.8863412805577543</v>
      </c>
      <c r="G115" s="3">
        <f t="shared" si="15"/>
        <v>0.88634128073178775</v>
      </c>
      <c r="H115" s="3">
        <f t="shared" si="15"/>
        <v>0.88634128073178764</v>
      </c>
      <c r="I115" s="3">
        <f t="shared" si="15"/>
        <v>0.88634128073178775</v>
      </c>
      <c r="K115" s="4">
        <f t="shared" si="10"/>
        <v>45.200000000000031</v>
      </c>
      <c r="L115" s="4">
        <f t="shared" si="11"/>
        <v>101.04321907600604</v>
      </c>
      <c r="M115" s="4">
        <f t="shared" si="12"/>
        <v>35.453651229271507</v>
      </c>
    </row>
    <row r="116" spans="4:13" x14ac:dyDescent="0.25">
      <c r="D116">
        <f t="shared" si="13"/>
        <v>1.1400000000000008</v>
      </c>
      <c r="E116" s="3">
        <f t="shared" si="9"/>
        <v>0.88489859834672768</v>
      </c>
      <c r="F116" s="3">
        <f t="shared" si="15"/>
        <v>0.88490571953748687</v>
      </c>
      <c r="G116" s="3">
        <f t="shared" si="15"/>
        <v>0.88490571971253973</v>
      </c>
      <c r="H116" s="3">
        <f t="shared" si="15"/>
        <v>0.88490571971253973</v>
      </c>
      <c r="I116" s="3">
        <f t="shared" si="15"/>
        <v>0.88490571971253973</v>
      </c>
      <c r="K116" s="4">
        <f t="shared" si="10"/>
        <v>45.60000000000003</v>
      </c>
      <c r="L116" s="4">
        <f t="shared" si="11"/>
        <v>101.9374068554397</v>
      </c>
      <c r="M116" s="4">
        <f t="shared" si="12"/>
        <v>35.396228788501588</v>
      </c>
    </row>
    <row r="117" spans="4:13" x14ac:dyDescent="0.25">
      <c r="D117">
        <f t="shared" si="13"/>
        <v>1.1500000000000008</v>
      </c>
      <c r="E117" s="3">
        <f t="shared" si="9"/>
        <v>0.8834646553388702</v>
      </c>
      <c r="F117" s="3">
        <f t="shared" si="15"/>
        <v>0.88347178398700665</v>
      </c>
      <c r="G117" s="3">
        <f t="shared" si="15"/>
        <v>0.88347178416300509</v>
      </c>
      <c r="H117" s="3">
        <f t="shared" si="15"/>
        <v>0.88347178416300509</v>
      </c>
      <c r="I117" s="3">
        <f t="shared" si="15"/>
        <v>0.88347178416300509</v>
      </c>
      <c r="K117" s="4">
        <f t="shared" si="10"/>
        <v>46.000000000000028</v>
      </c>
      <c r="L117" s="4">
        <f t="shared" si="11"/>
        <v>102.83159463487337</v>
      </c>
      <c r="M117" s="4">
        <f t="shared" si="12"/>
        <v>35.338871366520202</v>
      </c>
    </row>
    <row r="118" spans="4:13" x14ac:dyDescent="0.25">
      <c r="D118">
        <f t="shared" si="13"/>
        <v>1.1600000000000008</v>
      </c>
      <c r="E118" s="3">
        <f t="shared" si="9"/>
        <v>0.88203247671070761</v>
      </c>
      <c r="F118" s="3">
        <f t="shared" si="15"/>
        <v>0.88203961130418762</v>
      </c>
      <c r="G118" s="3">
        <f t="shared" si="15"/>
        <v>0.88203961148105803</v>
      </c>
      <c r="H118" s="3">
        <f t="shared" si="15"/>
        <v>0.88203961148105792</v>
      </c>
      <c r="I118" s="3">
        <f t="shared" si="15"/>
        <v>0.88203961148105803</v>
      </c>
      <c r="K118" s="4">
        <f t="shared" si="10"/>
        <v>46.400000000000034</v>
      </c>
      <c r="L118" s="4">
        <f t="shared" si="11"/>
        <v>103.72578241430708</v>
      </c>
      <c r="M118" s="4">
        <f t="shared" si="12"/>
        <v>35.281584459242325</v>
      </c>
    </row>
    <row r="119" spans="4:13" x14ac:dyDescent="0.25">
      <c r="D119">
        <f t="shared" si="13"/>
        <v>1.1700000000000008</v>
      </c>
      <c r="E119" s="3">
        <f t="shared" si="9"/>
        <v>0.88060219587516431</v>
      </c>
      <c r="F119" s="3">
        <f t="shared" si="15"/>
        <v>0.88060933493164995</v>
      </c>
      <c r="G119" s="3">
        <f t="shared" si="15"/>
        <v>0.88060933510931938</v>
      </c>
      <c r="H119" s="3">
        <f t="shared" si="15"/>
        <v>0.88060933510931938</v>
      </c>
      <c r="I119" s="3">
        <f t="shared" si="15"/>
        <v>0.88060933510931938</v>
      </c>
      <c r="K119" s="4">
        <f t="shared" si="10"/>
        <v>46.800000000000033</v>
      </c>
      <c r="L119" s="4">
        <f t="shared" si="11"/>
        <v>104.61997019374076</v>
      </c>
      <c r="M119" s="4">
        <f t="shared" si="12"/>
        <v>35.224373404372777</v>
      </c>
    </row>
    <row r="120" spans="4:13" x14ac:dyDescent="0.25">
      <c r="D120">
        <f t="shared" si="13"/>
        <v>1.1800000000000008</v>
      </c>
      <c r="E120" s="3">
        <f t="shared" si="9"/>
        <v>0.87917394234057367</v>
      </c>
      <c r="F120" s="3">
        <f t="shared" si="15"/>
        <v>0.87918108440783094</v>
      </c>
      <c r="G120" s="3">
        <f t="shared" si="15"/>
        <v>0.87918108458622701</v>
      </c>
      <c r="H120" s="3">
        <f t="shared" si="15"/>
        <v>0.87918108458622701</v>
      </c>
      <c r="I120" s="3">
        <f t="shared" si="15"/>
        <v>0.87918108458622701</v>
      </c>
      <c r="K120" s="4">
        <f t="shared" si="10"/>
        <v>47.200000000000031</v>
      </c>
      <c r="L120" s="4">
        <f t="shared" si="11"/>
        <v>105.51415797317442</v>
      </c>
      <c r="M120" s="4">
        <f t="shared" si="12"/>
        <v>35.167243383449083</v>
      </c>
    </row>
    <row r="121" spans="4:13" x14ac:dyDescent="0.25">
      <c r="D121">
        <f t="shared" si="13"/>
        <v>1.1900000000000008</v>
      </c>
      <c r="E121" s="3">
        <f t="shared" si="9"/>
        <v>0.87774784176328358</v>
      </c>
      <c r="F121" s="3">
        <f t="shared" si="15"/>
        <v>0.87775498541953467</v>
      </c>
      <c r="G121" s="3">
        <f t="shared" si="15"/>
        <v>0.87775498559858567</v>
      </c>
      <c r="H121" s="3">
        <f t="shared" si="15"/>
        <v>0.87775498559858578</v>
      </c>
      <c r="I121" s="3">
        <f t="shared" si="15"/>
        <v>0.87775498559858567</v>
      </c>
      <c r="K121" s="4">
        <f t="shared" si="10"/>
        <v>47.600000000000037</v>
      </c>
      <c r="L121" s="4">
        <f t="shared" si="11"/>
        <v>106.40834575260813</v>
      </c>
      <c r="M121" s="4">
        <f t="shared" si="12"/>
        <v>35.110199423943428</v>
      </c>
    </row>
    <row r="122" spans="4:13" x14ac:dyDescent="0.25">
      <c r="D122">
        <f t="shared" si="13"/>
        <v>1.2000000000000008</v>
      </c>
      <c r="E122" s="3">
        <f t="shared" si="9"/>
        <v>0.87632401600161203</v>
      </c>
      <c r="F122" s="3">
        <f t="shared" si="15"/>
        <v>0.87633115985583321</v>
      </c>
      <c r="G122" s="3">
        <f t="shared" si="15"/>
        <v>0.87633116003546818</v>
      </c>
      <c r="H122" s="3">
        <f t="shared" si="15"/>
        <v>0.87633116003546818</v>
      </c>
      <c r="I122" s="3">
        <f t="shared" si="15"/>
        <v>0.87633116003546818</v>
      </c>
      <c r="K122" s="4">
        <f t="shared" si="10"/>
        <v>48.000000000000036</v>
      </c>
      <c r="L122" s="4">
        <f t="shared" si="11"/>
        <v>107.30253353204181</v>
      </c>
      <c r="M122" s="4">
        <f t="shared" si="12"/>
        <v>35.053246401418725</v>
      </c>
    </row>
    <row r="123" spans="4:13" x14ac:dyDescent="0.25">
      <c r="D123">
        <f t="shared" si="13"/>
        <v>1.2100000000000009</v>
      </c>
      <c r="E123" s="3">
        <f t="shared" si="9"/>
        <v>0.87490258317102643</v>
      </c>
      <c r="F123" s="3">
        <f t="shared" ref="F123:I142" si="16">IF(ABS(ATAN(E123*$B$12/(E123*$B$13+$D123)))&lt;$B$11,E123-($B$14*E123^$B$16-E123*E123-$D123*$D123-2*E123*$D123*$B$13)/($B$14*$B$16*E123^($B$16-1)-2*E123-2*$D123*$B$13),E123-($B$15*(E123^$B$17)-E123*E123-$D123*$D123-2*E123*$D123*$B$13)/($B$15*$B$17*(E123^($B$17-1))-2*E123-2*$D123*$B$13))</f>
        <v>0.87490972586319415</v>
      </c>
      <c r="G123" s="3">
        <f t="shared" si="16"/>
        <v>0.87490972604334305</v>
      </c>
      <c r="H123" s="3">
        <f t="shared" si="16"/>
        <v>0.87490972604334305</v>
      </c>
      <c r="I123" s="3">
        <f t="shared" si="16"/>
        <v>0.87490972604334305</v>
      </c>
      <c r="K123" s="4">
        <f t="shared" si="10"/>
        <v>48.400000000000034</v>
      </c>
      <c r="L123" s="4">
        <f t="shared" si="11"/>
        <v>108.19672131147547</v>
      </c>
      <c r="M123" s="4">
        <f t="shared" si="12"/>
        <v>34.996389041733721</v>
      </c>
    </row>
    <row r="124" spans="4:13" x14ac:dyDescent="0.25">
      <c r="D124">
        <f t="shared" si="13"/>
        <v>1.2200000000000009</v>
      </c>
      <c r="E124" s="3">
        <f t="shared" si="9"/>
        <v>0.87348365770042802</v>
      </c>
      <c r="F124" s="3">
        <f t="shared" si="16"/>
        <v>0.87349079790171458</v>
      </c>
      <c r="G124" s="3">
        <f t="shared" si="16"/>
        <v>0.87349079808230823</v>
      </c>
      <c r="H124" s="3">
        <f t="shared" si="16"/>
        <v>0.87349079808230823</v>
      </c>
      <c r="I124" s="3">
        <f t="shared" si="16"/>
        <v>0.87349079808230823</v>
      </c>
      <c r="K124" s="4">
        <f t="shared" si="10"/>
        <v>48.800000000000033</v>
      </c>
      <c r="L124" s="4">
        <f t="shared" si="11"/>
        <v>109.09090909090916</v>
      </c>
      <c r="M124" s="4">
        <f t="shared" si="12"/>
        <v>34.939631923292332</v>
      </c>
    </row>
    <row r="125" spans="4:13" x14ac:dyDescent="0.25">
      <c r="D125">
        <f t="shared" si="13"/>
        <v>1.2300000000000009</v>
      </c>
      <c r="E125" s="3">
        <f t="shared" si="9"/>
        <v>0.87206735038942318</v>
      </c>
      <c r="F125" s="3">
        <f t="shared" si="16"/>
        <v>0.87207448680234445</v>
      </c>
      <c r="G125" s="3">
        <f t="shared" si="16"/>
        <v>0.87207448698331469</v>
      </c>
      <c r="H125" s="3">
        <f t="shared" si="16"/>
        <v>0.87207448698331469</v>
      </c>
      <c r="I125" s="3">
        <f t="shared" si="16"/>
        <v>0.87207448698331469</v>
      </c>
      <c r="K125" s="4">
        <f t="shared" si="10"/>
        <v>49.200000000000031</v>
      </c>
      <c r="L125" s="4">
        <f t="shared" si="11"/>
        <v>109.98509687034283</v>
      </c>
      <c r="M125" s="4">
        <f t="shared" si="12"/>
        <v>34.88297947933259</v>
      </c>
    </row>
    <row r="126" spans="4:13" x14ac:dyDescent="0.25">
      <c r="D126">
        <f t="shared" si="13"/>
        <v>1.2400000000000009</v>
      </c>
      <c r="E126" s="3">
        <f t="shared" si="9"/>
        <v>0.87065376846646914</v>
      </c>
      <c r="F126" s="3">
        <f t="shared" si="16"/>
        <v>0.87066089982498562</v>
      </c>
      <c r="G126" s="3">
        <f t="shared" si="16"/>
        <v>0.87066090000626528</v>
      </c>
      <c r="H126" s="3">
        <f t="shared" si="16"/>
        <v>0.87066090000626528</v>
      </c>
      <c r="I126" s="3">
        <f t="shared" si="16"/>
        <v>0.87066090000626528</v>
      </c>
      <c r="K126" s="4">
        <f t="shared" si="10"/>
        <v>49.600000000000037</v>
      </c>
      <c r="L126" s="4">
        <f t="shared" si="11"/>
        <v>110.87928464977654</v>
      </c>
      <c r="M126" s="4">
        <f t="shared" si="12"/>
        <v>34.826436000250609</v>
      </c>
    </row>
    <row r="127" spans="4:13" x14ac:dyDescent="0.25">
      <c r="D127">
        <f t="shared" si="13"/>
        <v>1.2500000000000009</v>
      </c>
      <c r="E127" s="3">
        <f t="shared" si="9"/>
        <v>0.86924301564778461</v>
      </c>
      <c r="F127" s="3">
        <f t="shared" si="16"/>
        <v>0.86925014071735907</v>
      </c>
      <c r="G127" s="3">
        <f t="shared" si="16"/>
        <v>0.86925014089888208</v>
      </c>
      <c r="H127" s="3">
        <f t="shared" si="16"/>
        <v>0.86925014089888208</v>
      </c>
      <c r="I127" s="3">
        <f t="shared" si="16"/>
        <v>0.86925014089888208</v>
      </c>
      <c r="K127" s="4">
        <f t="shared" si="10"/>
        <v>50.000000000000036</v>
      </c>
      <c r="L127" s="4">
        <f t="shared" si="11"/>
        <v>111.77347242921022</v>
      </c>
      <c r="M127" s="4">
        <f t="shared" si="12"/>
        <v>34.770005635955286</v>
      </c>
    </row>
    <row r="128" spans="4:13" x14ac:dyDescent="0.25">
      <c r="D128">
        <f t="shared" si="13"/>
        <v>1.2600000000000009</v>
      </c>
      <c r="E128" s="3">
        <f t="shared" si="9"/>
        <v>0.86783519219692251</v>
      </c>
      <c r="F128" s="3">
        <f t="shared" si="16"/>
        <v>0.86784230977453403</v>
      </c>
      <c r="G128" s="3">
        <f t="shared" si="16"/>
        <v>0.86784230995623568</v>
      </c>
      <c r="H128" s="3">
        <f t="shared" si="16"/>
        <v>0.86784230995623568</v>
      </c>
      <c r="I128" s="3">
        <f t="shared" si="16"/>
        <v>0.86784230995623568</v>
      </c>
      <c r="K128" s="4">
        <f t="shared" si="10"/>
        <v>50.400000000000034</v>
      </c>
      <c r="L128" s="4">
        <f t="shared" si="11"/>
        <v>112.66766020864388</v>
      </c>
      <c r="M128" s="4">
        <f t="shared" si="12"/>
        <v>34.713692398249428</v>
      </c>
    </row>
    <row r="129" spans="4:13" x14ac:dyDescent="0.25">
      <c r="D129">
        <f t="shared" si="13"/>
        <v>1.2700000000000009</v>
      </c>
      <c r="E129" s="3">
        <f t="shared" si="9"/>
        <v>0.86643039498490027</v>
      </c>
      <c r="F129" s="3">
        <f t="shared" si="16"/>
        <v>0.86643750389901897</v>
      </c>
      <c r="G129" s="3">
        <f t="shared" si="16"/>
        <v>0.86643750408083564</v>
      </c>
      <c r="H129" s="3">
        <f t="shared" si="16"/>
        <v>0.86643750408083564</v>
      </c>
      <c r="I129" s="3">
        <f t="shared" si="16"/>
        <v>0.86643750408083564</v>
      </c>
      <c r="K129" s="4">
        <f t="shared" si="10"/>
        <v>50.80000000000004</v>
      </c>
      <c r="L129" s="4">
        <f t="shared" si="11"/>
        <v>113.56184798807759</v>
      </c>
      <c r="M129" s="4">
        <f t="shared" si="12"/>
        <v>34.657500163233422</v>
      </c>
    </row>
    <row r="130" spans="4:13" x14ac:dyDescent="0.25">
      <c r="D130">
        <f t="shared" si="13"/>
        <v>1.2800000000000009</v>
      </c>
      <c r="E130" s="3">
        <f t="shared" si="9"/>
        <v>0.86502871755079414</v>
      </c>
      <c r="F130" s="3">
        <f t="shared" si="16"/>
        <v>0.86503581666131768</v>
      </c>
      <c r="G130" s="3">
        <f t="shared" si="16"/>
        <v>0.86503581684318687</v>
      </c>
      <c r="H130" s="3">
        <f t="shared" si="16"/>
        <v>0.86503581684318698</v>
      </c>
      <c r="I130" s="3">
        <f t="shared" si="16"/>
        <v>0.86503581684318698</v>
      </c>
      <c r="K130" s="4">
        <f t="shared" si="10"/>
        <v>51.200000000000038</v>
      </c>
      <c r="L130" s="4">
        <f t="shared" si="11"/>
        <v>114.45603576751125</v>
      </c>
      <c r="M130" s="4">
        <f t="shared" si="12"/>
        <v>34.60143267372748</v>
      </c>
    </row>
    <row r="131" spans="4:13" x14ac:dyDescent="0.25">
      <c r="D131">
        <f t="shared" si="13"/>
        <v>1.2900000000000009</v>
      </c>
      <c r="E131" s="3">
        <f t="shared" ref="E131:E194" si="17">IF(ABS(ATAN(I130*$B$12/(I130*$B$13+$D131)))&lt;$B$11,I130-($B$14*I130^$B$16-I130*I130-$D131*$D131-2*I130*$D131*$B$13)/($B$14*$B$16*I130^($B$16-1)-2*I130-2*$D131*$B$13),I130-($B$15*(I130^$B$17)-I130*I130-$D131*$D131-2*I130*$D131*$B$13)/($B$15*$B$17*(I130^($B$17-1))-2*I130-2*$D131*$B$13))</f>
        <v>0.86363025016270367</v>
      </c>
      <c r="F131" s="3">
        <f t="shared" si="16"/>
        <v>0.86363733836085599</v>
      </c>
      <c r="G131" s="3">
        <f t="shared" si="16"/>
        <v>0.86363733854271685</v>
      </c>
      <c r="H131" s="3">
        <f t="shared" si="16"/>
        <v>0.86363733854271674</v>
      </c>
      <c r="I131" s="3">
        <f t="shared" si="16"/>
        <v>0.86363733854271685</v>
      </c>
      <c r="K131" s="4">
        <f t="shared" ref="K131:K178" si="18">D131*$B$6</f>
        <v>51.600000000000037</v>
      </c>
      <c r="L131" s="4">
        <f t="shared" ref="L131:L194" si="19">(K131/0.305)*(3600/5280)</f>
        <v>115.35022354694493</v>
      </c>
      <c r="M131" s="4">
        <f t="shared" ref="M131:M178" si="20">I131*$B$6</f>
        <v>34.545493541708673</v>
      </c>
    </row>
    <row r="132" spans="4:13" x14ac:dyDescent="0.25">
      <c r="D132">
        <f t="shared" ref="D132:D195" si="21">D131+0.01</f>
        <v>1.3000000000000009</v>
      </c>
      <c r="E132" s="3">
        <f t="shared" si="17"/>
        <v>0.86223507987899561</v>
      </c>
      <c r="F132" s="3">
        <f t="shared" si="16"/>
        <v>0.8622421560871929</v>
      </c>
      <c r="G132" s="3">
        <f t="shared" si="16"/>
        <v>0.86224215626898559</v>
      </c>
      <c r="H132" s="3">
        <f t="shared" si="16"/>
        <v>0.86224215626898559</v>
      </c>
      <c r="I132" s="3">
        <f t="shared" si="16"/>
        <v>0.86224215626898559</v>
      </c>
      <c r="K132" s="4">
        <f t="shared" si="18"/>
        <v>52.000000000000036</v>
      </c>
      <c r="L132" s="4">
        <f t="shared" si="19"/>
        <v>116.24441132637861</v>
      </c>
      <c r="M132" s="4">
        <f t="shared" si="20"/>
        <v>34.489686250759426</v>
      </c>
    </row>
    <row r="133" spans="4:13" x14ac:dyDescent="0.25">
      <c r="D133">
        <f t="shared" si="21"/>
        <v>1.3100000000000009</v>
      </c>
      <c r="E133" s="3">
        <f t="shared" si="17"/>
        <v>0.8608432906097464</v>
      </c>
      <c r="F133" s="3">
        <f t="shared" si="16"/>
        <v>0.86085035378142882</v>
      </c>
      <c r="G133" s="3">
        <f t="shared" si="16"/>
        <v>0.86085035396309517</v>
      </c>
      <c r="H133" s="3">
        <f t="shared" si="16"/>
        <v>0.86085035396309517</v>
      </c>
      <c r="I133" s="3">
        <f t="shared" si="16"/>
        <v>0.86085035396309517</v>
      </c>
      <c r="K133" s="4">
        <f t="shared" si="18"/>
        <v>52.400000000000034</v>
      </c>
      <c r="L133" s="4">
        <f t="shared" si="19"/>
        <v>117.13859910581229</v>
      </c>
      <c r="M133" s="4">
        <f t="shared" si="20"/>
        <v>34.434014158523809</v>
      </c>
    </row>
    <row r="134" spans="4:13" x14ac:dyDescent="0.25">
      <c r="D134">
        <f t="shared" si="21"/>
        <v>1.320000000000001</v>
      </c>
      <c r="E134" s="3">
        <f t="shared" si="17"/>
        <v>0.8594549631782975</v>
      </c>
      <c r="F134" s="3">
        <f t="shared" si="16"/>
        <v>0.85946201229773145</v>
      </c>
      <c r="G134" s="3">
        <f t="shared" si="16"/>
        <v>0.85946201247921461</v>
      </c>
      <c r="H134" s="3">
        <f t="shared" si="16"/>
        <v>0.85946201247921461</v>
      </c>
      <c r="I134" s="3">
        <f t="shared" si="16"/>
        <v>0.85946201247921461</v>
      </c>
      <c r="K134" s="4">
        <f t="shared" si="18"/>
        <v>52.80000000000004</v>
      </c>
      <c r="L134" s="4">
        <f t="shared" si="19"/>
        <v>118.03278688524597</v>
      </c>
      <c r="M134" s="4">
        <f t="shared" si="20"/>
        <v>34.378480499168582</v>
      </c>
    </row>
    <row r="135" spans="4:13" x14ac:dyDescent="0.25">
      <c r="D135">
        <f t="shared" si="21"/>
        <v>1.330000000000001</v>
      </c>
      <c r="E135" s="3">
        <f t="shared" si="17"/>
        <v>0.85807017538285124</v>
      </c>
      <c r="F135" s="3">
        <f t="shared" si="16"/>
        <v>0.85807720946490218</v>
      </c>
      <c r="G135" s="3">
        <f t="shared" si="16"/>
        <v>0.85807720964614653</v>
      </c>
      <c r="H135" s="3">
        <f t="shared" si="16"/>
        <v>0.85807720964614653</v>
      </c>
      <c r="I135" s="3">
        <f t="shared" si="16"/>
        <v>0.85807720964614653</v>
      </c>
      <c r="K135" s="4">
        <f t="shared" si="18"/>
        <v>53.200000000000038</v>
      </c>
      <c r="L135" s="4">
        <f t="shared" si="19"/>
        <v>118.92697466467966</v>
      </c>
      <c r="M135" s="4">
        <f t="shared" si="20"/>
        <v>34.323088385845864</v>
      </c>
    </row>
    <row r="136" spans="4:13" x14ac:dyDescent="0.25">
      <c r="D136">
        <f t="shared" si="21"/>
        <v>1.340000000000001</v>
      </c>
      <c r="E136" s="3">
        <f t="shared" si="17"/>
        <v>0.85668900205803045</v>
      </c>
      <c r="F136" s="3">
        <f t="shared" si="16"/>
        <v>0.85669602014790835</v>
      </c>
      <c r="G136" s="3">
        <f t="shared" si="16"/>
        <v>0.85669602032885994</v>
      </c>
      <c r="H136" s="3">
        <f t="shared" si="16"/>
        <v>0.85669602032885994</v>
      </c>
      <c r="I136" s="3">
        <f t="shared" si="16"/>
        <v>0.85669602032885994</v>
      </c>
      <c r="K136" s="4">
        <f t="shared" si="18"/>
        <v>53.600000000000037</v>
      </c>
      <c r="L136" s="4">
        <f t="shared" si="19"/>
        <v>119.82116244411334</v>
      </c>
      <c r="M136" s="4">
        <f t="shared" si="20"/>
        <v>34.2678408131544</v>
      </c>
    </row>
    <row r="137" spans="4:13" x14ac:dyDescent="0.25">
      <c r="D137">
        <f t="shared" si="21"/>
        <v>1.350000000000001</v>
      </c>
      <c r="E137" s="3">
        <f t="shared" si="17"/>
        <v>0.85531151513633463</v>
      </c>
      <c r="F137" s="3">
        <f t="shared" si="16"/>
        <v>0.85531851630931433</v>
      </c>
      <c r="G137" s="3">
        <f t="shared" si="16"/>
        <v>0.85531851648992063</v>
      </c>
      <c r="H137" s="3">
        <f t="shared" si="16"/>
        <v>0.85531851648992074</v>
      </c>
      <c r="I137" s="3">
        <f t="shared" si="16"/>
        <v>0.85531851648992074</v>
      </c>
      <c r="K137" s="4">
        <f t="shared" si="18"/>
        <v>54.000000000000043</v>
      </c>
      <c r="L137" s="4">
        <f t="shared" si="19"/>
        <v>120.71535022354705</v>
      </c>
      <c r="M137" s="4">
        <f t="shared" si="20"/>
        <v>34.212740659596832</v>
      </c>
    </row>
    <row r="138" spans="4:13" x14ac:dyDescent="0.25">
      <c r="D138">
        <f t="shared" si="21"/>
        <v>1.360000000000001</v>
      </c>
      <c r="E138" s="3">
        <f t="shared" si="17"/>
        <v>0.85393778370942641</v>
      </c>
      <c r="F138" s="3">
        <f t="shared" si="16"/>
        <v>0.85394476707054423</v>
      </c>
      <c r="G138" s="3">
        <f t="shared" si="16"/>
        <v>0.8539447672507543</v>
      </c>
      <c r="H138" s="3">
        <f t="shared" si="16"/>
        <v>0.85394476725075441</v>
      </c>
      <c r="I138" s="3">
        <f t="shared" si="16"/>
        <v>0.8539447672507543</v>
      </c>
      <c r="K138" s="4">
        <f t="shared" si="18"/>
        <v>54.400000000000041</v>
      </c>
      <c r="L138" s="4">
        <f t="shared" si="19"/>
        <v>121.60953800298071</v>
      </c>
      <c r="M138" s="4">
        <f t="shared" si="20"/>
        <v>34.157790690030168</v>
      </c>
    </row>
    <row r="139" spans="4:13" x14ac:dyDescent="0.25">
      <c r="D139">
        <f t="shared" si="21"/>
        <v>1.370000000000001</v>
      </c>
      <c r="E139" s="3">
        <f t="shared" si="17"/>
        <v>0.85256787408918577</v>
      </c>
      <c r="F139" s="3">
        <f t="shared" si="16"/>
        <v>0.85257483877291429</v>
      </c>
      <c r="G139" s="3">
        <f t="shared" si="16"/>
        <v>0.8525748389526786</v>
      </c>
      <c r="H139" s="3">
        <f t="shared" si="16"/>
        <v>0.8525748389526786</v>
      </c>
      <c r="I139" s="3">
        <f t="shared" si="16"/>
        <v>0.8525748389526786</v>
      </c>
      <c r="K139" s="4">
        <f t="shared" si="18"/>
        <v>54.80000000000004</v>
      </c>
      <c r="L139" s="4">
        <f t="shared" si="19"/>
        <v>122.50372578241438</v>
      </c>
      <c r="M139" s="4">
        <f t="shared" si="20"/>
        <v>34.102993558107144</v>
      </c>
    </row>
    <row r="140" spans="4:13" x14ac:dyDescent="0.25">
      <c r="D140">
        <f t="shared" si="21"/>
        <v>1.380000000000001</v>
      </c>
      <c r="E140" s="3">
        <f t="shared" si="17"/>
        <v>0.85120184986847458</v>
      </c>
      <c r="F140" s="3">
        <f t="shared" si="16"/>
        <v>0.85120879503837676</v>
      </c>
      <c r="G140" s="3">
        <f t="shared" si="16"/>
        <v>0.85120879521764736</v>
      </c>
      <c r="H140" s="3">
        <f t="shared" si="16"/>
        <v>0.85120879521764736</v>
      </c>
      <c r="I140" s="3">
        <f t="shared" si="16"/>
        <v>0.85120879521764736</v>
      </c>
      <c r="K140" s="4">
        <f t="shared" si="18"/>
        <v>55.200000000000038</v>
      </c>
      <c r="L140" s="4">
        <f t="shared" si="19"/>
        <v>123.39791356184807</v>
      </c>
      <c r="M140" s="4">
        <f t="shared" si="20"/>
        <v>34.048351808705895</v>
      </c>
    </row>
    <row r="141" spans="4:13" x14ac:dyDescent="0.25">
      <c r="D141">
        <f t="shared" si="21"/>
        <v>1.390000000000001</v>
      </c>
      <c r="E141" s="3">
        <f t="shared" si="17"/>
        <v>0.84983977198155636</v>
      </c>
      <c r="F141" s="3">
        <f t="shared" si="16"/>
        <v>0.8498466968299212</v>
      </c>
      <c r="G141" s="3">
        <f t="shared" si="16"/>
        <v>0.84984669700865145</v>
      </c>
      <c r="H141" s="3">
        <f t="shared" si="16"/>
        <v>0.84984669700865156</v>
      </c>
      <c r="I141" s="3">
        <f t="shared" si="16"/>
        <v>0.84984669700865156</v>
      </c>
      <c r="K141" s="4">
        <f t="shared" si="18"/>
        <v>55.600000000000037</v>
      </c>
      <c r="L141" s="4">
        <f t="shared" si="19"/>
        <v>124.29210134128174</v>
      </c>
      <c r="M141" s="4">
        <f t="shared" si="20"/>
        <v>33.993867880346059</v>
      </c>
    </row>
    <row r="142" spans="4:13" x14ac:dyDescent="0.25">
      <c r="D142">
        <f t="shared" si="21"/>
        <v>1.400000000000001</v>
      </c>
      <c r="E142" s="3">
        <f t="shared" si="17"/>
        <v>0.8484816987641185</v>
      </c>
      <c r="F142" s="3">
        <f t="shared" si="16"/>
        <v>0.84848860251157887</v>
      </c>
      <c r="G142" s="3">
        <f t="shared" si="16"/>
        <v>0.84848860268972404</v>
      </c>
      <c r="H142" s="3">
        <f t="shared" si="16"/>
        <v>0.84848860268972404</v>
      </c>
      <c r="I142" s="3">
        <f t="shared" si="16"/>
        <v>0.84848860268972404</v>
      </c>
      <c r="K142" s="4">
        <f t="shared" si="18"/>
        <v>56.000000000000043</v>
      </c>
      <c r="L142" s="4">
        <f t="shared" si="19"/>
        <v>125.18628912071543</v>
      </c>
      <c r="M142" s="4">
        <f t="shared" si="20"/>
        <v>33.939544107588958</v>
      </c>
    </row>
    <row r="143" spans="4:13" x14ac:dyDescent="0.25">
      <c r="D143">
        <f t="shared" si="21"/>
        <v>1.410000000000001</v>
      </c>
      <c r="E143" s="3">
        <f t="shared" si="17"/>
        <v>0.84712768601285093</v>
      </c>
      <c r="F143" s="3">
        <f t="shared" ref="F143:I162" si="22">IF(ABS(ATAN(E143*$B$12/(E143*$B$13+$D143)))&lt;$B$11,E143-($B$14*E143^$B$16-E143*E143-$D143*$D143-2*E143*$D143*$B$13)/($B$14*$B$16*E143^($B$16-1)-2*E143-2*$D143*$B$13),E143-($B$15*(E143^$B$17)-E143*E143-$D143*$D143-2*E143*$D143*$B$13)/($B$15*$B$17*(E143^($B$17-1))-2*E143-2*$D143*$B$13))</f>
        <v>0.84713456790798636</v>
      </c>
      <c r="G143" s="3">
        <f t="shared" si="22"/>
        <v>0.8471345680855028</v>
      </c>
      <c r="H143" s="3">
        <f t="shared" si="22"/>
        <v>0.8471345680855028</v>
      </c>
      <c r="I143" s="3">
        <f t="shared" si="22"/>
        <v>0.8471345680855028</v>
      </c>
      <c r="K143" s="4">
        <f t="shared" si="18"/>
        <v>56.400000000000041</v>
      </c>
      <c r="L143" s="4">
        <f t="shared" si="19"/>
        <v>126.08047690014912</v>
      </c>
      <c r="M143" s="4">
        <f t="shared" si="20"/>
        <v>33.885382723420115</v>
      </c>
    </row>
    <row r="144" spans="4:13" x14ac:dyDescent="0.25">
      <c r="D144">
        <f t="shared" si="21"/>
        <v>1.420000000000001</v>
      </c>
      <c r="E144" s="3">
        <f t="shared" si="17"/>
        <v>0.84577778704453366</v>
      </c>
      <c r="F144" s="3">
        <f t="shared" si="22"/>
        <v>0.84578464636345807</v>
      </c>
      <c r="G144" s="3">
        <f t="shared" si="22"/>
        <v>0.84578464654030394</v>
      </c>
      <c r="H144" s="3">
        <f t="shared" si="22"/>
        <v>0.84578464654030394</v>
      </c>
      <c r="I144" s="3">
        <f t="shared" si="22"/>
        <v>0.84578464654030394</v>
      </c>
      <c r="K144" s="4">
        <f t="shared" si="18"/>
        <v>56.80000000000004</v>
      </c>
      <c r="L144" s="4">
        <f t="shared" si="19"/>
        <v>126.97466467958279</v>
      </c>
      <c r="M144" s="4">
        <f t="shared" si="20"/>
        <v>33.831385861612155</v>
      </c>
    </row>
    <row r="145" spans="4:13" x14ac:dyDescent="0.25">
      <c r="D145">
        <f t="shared" si="21"/>
        <v>1.430000000000001</v>
      </c>
      <c r="E145" s="3">
        <f t="shared" si="17"/>
        <v>0.84443205275459421</v>
      </c>
      <c r="F145" s="3">
        <f t="shared" si="22"/>
        <v>0.84443888880053097</v>
      </c>
      <c r="G145" s="3">
        <f t="shared" si="22"/>
        <v>0.84443888897666586</v>
      </c>
      <c r="H145" s="3">
        <f t="shared" si="22"/>
        <v>0.84443888897666586</v>
      </c>
      <c r="I145" s="3">
        <f t="shared" si="22"/>
        <v>0.84443888897666586</v>
      </c>
      <c r="K145" s="4">
        <f t="shared" si="18"/>
        <v>57.200000000000045</v>
      </c>
      <c r="L145" s="4">
        <f t="shared" si="19"/>
        <v>127.86885245901648</v>
      </c>
      <c r="M145" s="4">
        <f t="shared" si="20"/>
        <v>33.777555559066634</v>
      </c>
    </row>
    <row r="146" spans="4:13" x14ac:dyDescent="0.25">
      <c r="D146">
        <f t="shared" si="21"/>
        <v>1.4400000000000011</v>
      </c>
      <c r="E146" s="3">
        <f t="shared" si="17"/>
        <v>0.84309053167509318</v>
      </c>
      <c r="F146" s="3">
        <f t="shared" si="22"/>
        <v>0.84309734377793821</v>
      </c>
      <c r="G146" s="3">
        <f t="shared" si="22"/>
        <v>0.84309734395332325</v>
      </c>
      <c r="H146" s="3">
        <f t="shared" si="22"/>
        <v>0.84309734395332325</v>
      </c>
      <c r="I146" s="3">
        <f t="shared" si="22"/>
        <v>0.84309734395332325</v>
      </c>
      <c r="K146" s="4">
        <f t="shared" si="18"/>
        <v>57.600000000000044</v>
      </c>
      <c r="L146" s="4">
        <f t="shared" si="19"/>
        <v>128.76304023845017</v>
      </c>
      <c r="M146" s="4">
        <f t="shared" si="20"/>
        <v>33.723893758132931</v>
      </c>
    </row>
    <row r="147" spans="4:13" x14ac:dyDescent="0.25">
      <c r="D147">
        <f t="shared" si="21"/>
        <v>1.4500000000000011</v>
      </c>
      <c r="E147" s="3">
        <f t="shared" si="17"/>
        <v>0.84175327003210332</v>
      </c>
      <c r="F147" s="3">
        <f t="shared" si="22"/>
        <v>0.84176005754797867</v>
      </c>
      <c r="G147" s="3">
        <f t="shared" si="22"/>
        <v>0.84176005772257634</v>
      </c>
      <c r="H147" s="3">
        <f t="shared" si="22"/>
        <v>0.84176005772257634</v>
      </c>
      <c r="I147" s="3">
        <f t="shared" si="22"/>
        <v>0.84176005772257634</v>
      </c>
      <c r="K147" s="4">
        <f t="shared" si="18"/>
        <v>58.000000000000043</v>
      </c>
      <c r="L147" s="4">
        <f t="shared" si="19"/>
        <v>129.65722801788385</v>
      </c>
      <c r="M147" s="4">
        <f t="shared" si="20"/>
        <v>33.67040230890305</v>
      </c>
    </row>
    <row r="148" spans="4:13" x14ac:dyDescent="0.25">
      <c r="D148">
        <f t="shared" si="21"/>
        <v>1.4600000000000011</v>
      </c>
      <c r="E148" s="3">
        <f t="shared" si="17"/>
        <v>0.84042031180245036</v>
      </c>
      <c r="F148" s="3">
        <f t="shared" si="22"/>
        <v>0.84042707411324691</v>
      </c>
      <c r="G148" s="3">
        <f t="shared" si="22"/>
        <v>0.84042707428702135</v>
      </c>
      <c r="H148" s="3">
        <f t="shared" si="22"/>
        <v>0.84042707428702135</v>
      </c>
      <c r="I148" s="3">
        <f t="shared" si="22"/>
        <v>0.84042707428702135</v>
      </c>
      <c r="K148" s="4">
        <f t="shared" si="18"/>
        <v>58.400000000000041</v>
      </c>
      <c r="L148" s="4">
        <f t="shared" si="19"/>
        <v>130.55141579731753</v>
      </c>
      <c r="M148" s="4">
        <f t="shared" si="20"/>
        <v>33.617082971480855</v>
      </c>
    </row>
    <row r="149" spans="4:13" x14ac:dyDescent="0.25">
      <c r="D149">
        <f t="shared" si="21"/>
        <v>1.4700000000000011</v>
      </c>
      <c r="E149" s="3">
        <f t="shared" si="17"/>
        <v>0.83909169876978185</v>
      </c>
      <c r="F149" s="3">
        <f t="shared" si="22"/>
        <v>0.83909843528269568</v>
      </c>
      <c r="G149" s="3">
        <f t="shared" si="22"/>
        <v>0.83909843545561247</v>
      </c>
      <c r="H149" s="3">
        <f t="shared" si="22"/>
        <v>0.83909843545561247</v>
      </c>
      <c r="I149" s="3">
        <f t="shared" si="22"/>
        <v>0.83909843545561247</v>
      </c>
      <c r="K149" s="4">
        <f t="shared" si="18"/>
        <v>58.80000000000004</v>
      </c>
      <c r="L149" s="4">
        <f t="shared" si="19"/>
        <v>131.44560357675121</v>
      </c>
      <c r="M149" s="4">
        <f t="shared" si="20"/>
        <v>33.563937418224498</v>
      </c>
    </row>
    <row r="150" spans="4:13" x14ac:dyDescent="0.25">
      <c r="D150">
        <f t="shared" si="21"/>
        <v>1.4800000000000011</v>
      </c>
      <c r="E150" s="3">
        <f t="shared" si="17"/>
        <v>0.83776747057993972</v>
      </c>
      <c r="F150" s="3">
        <f t="shared" si="22"/>
        <v>0.83777418072700038</v>
      </c>
      <c r="G150" s="3">
        <f t="shared" si="22"/>
        <v>0.83777418089902655</v>
      </c>
      <c r="H150" s="3">
        <f t="shared" si="22"/>
        <v>0.83777418089902655</v>
      </c>
      <c r="I150" s="3">
        <f t="shared" si="22"/>
        <v>0.83777418089902655</v>
      </c>
      <c r="K150" s="4">
        <f t="shared" si="18"/>
        <v>59.200000000000045</v>
      </c>
      <c r="L150" s="4">
        <f t="shared" si="19"/>
        <v>132.33979135618489</v>
      </c>
      <c r="M150" s="4">
        <f t="shared" si="20"/>
        <v>33.510967235961061</v>
      </c>
    </row>
    <row r="151" spans="4:13" x14ac:dyDescent="0.25">
      <c r="D151">
        <f t="shared" si="21"/>
        <v>1.4900000000000011</v>
      </c>
      <c r="E151" s="3">
        <f t="shared" si="17"/>
        <v>0.83644766479560828</v>
      </c>
      <c r="F151" s="3">
        <f t="shared" si="22"/>
        <v>0.83645434803320184</v>
      </c>
      <c r="G151" s="3">
        <f t="shared" si="22"/>
        <v>0.83645434820430586</v>
      </c>
      <c r="H151" s="3">
        <f t="shared" si="22"/>
        <v>0.83645434820430586</v>
      </c>
      <c r="I151" s="3">
        <f t="shared" si="22"/>
        <v>0.83645434820430586</v>
      </c>
      <c r="K151" s="4">
        <f t="shared" si="18"/>
        <v>59.600000000000044</v>
      </c>
      <c r="L151" s="4">
        <f t="shared" si="19"/>
        <v>133.23397913561857</v>
      </c>
      <c r="M151" s="4">
        <f t="shared" si="20"/>
        <v>33.458173928172236</v>
      </c>
    </row>
    <row r="152" spans="4:13" x14ac:dyDescent="0.25">
      <c r="D152">
        <f t="shared" si="21"/>
        <v>1.5000000000000011</v>
      </c>
      <c r="E152" s="3">
        <f t="shared" si="17"/>
        <v>0.83513231695021706</v>
      </c>
      <c r="F152" s="3">
        <f t="shared" si="22"/>
        <v>0.83513897275860394</v>
      </c>
      <c r="G152" s="3">
        <f t="shared" si="22"/>
        <v>0.83513897292875561</v>
      </c>
      <c r="H152" s="3">
        <f t="shared" si="22"/>
        <v>0.83513897292875561</v>
      </c>
      <c r="I152" s="3">
        <f t="shared" si="22"/>
        <v>0.83513897292875561</v>
      </c>
      <c r="K152" s="4">
        <f t="shared" si="18"/>
        <v>60.000000000000043</v>
      </c>
      <c r="L152" s="4">
        <f t="shared" si="19"/>
        <v>134.12816691505225</v>
      </c>
      <c r="M152" s="4">
        <f t="shared" si="20"/>
        <v>33.405558917150223</v>
      </c>
    </row>
    <row r="153" spans="4:13" x14ac:dyDescent="0.25">
      <c r="D153">
        <f t="shared" si="21"/>
        <v>1.5100000000000011</v>
      </c>
      <c r="E153" s="3">
        <f t="shared" si="17"/>
        <v>0.83382146060107609</v>
      </c>
      <c r="F153" s="3">
        <f t="shared" si="22"/>
        <v>0.83382808848390544</v>
      </c>
      <c r="G153" s="3">
        <f t="shared" si="22"/>
        <v>0.833828088653076</v>
      </c>
      <c r="H153" s="3">
        <f t="shared" si="22"/>
        <v>0.83382808865307612</v>
      </c>
      <c r="I153" s="3">
        <f t="shared" si="22"/>
        <v>0.833828088653076</v>
      </c>
      <c r="K153" s="4">
        <f t="shared" si="18"/>
        <v>60.400000000000048</v>
      </c>
      <c r="L153" s="4">
        <f t="shared" si="19"/>
        <v>135.02235469448593</v>
      </c>
      <c r="M153" s="4">
        <f t="shared" si="20"/>
        <v>33.353123546123044</v>
      </c>
    </row>
    <row r="154" spans="4:13" x14ac:dyDescent="0.25">
      <c r="D154">
        <f t="shared" si="21"/>
        <v>1.5200000000000011</v>
      </c>
      <c r="E154" s="3">
        <f t="shared" si="17"/>
        <v>0.83251512738172739</v>
      </c>
      <c r="F154" s="3">
        <f t="shared" si="22"/>
        <v>0.8325217268655476</v>
      </c>
      <c r="G154" s="3">
        <f t="shared" si="22"/>
        <v>0.83252172703370986</v>
      </c>
      <c r="H154" s="3">
        <f t="shared" si="22"/>
        <v>0.83252172703370986</v>
      </c>
      <c r="I154" s="3">
        <f t="shared" si="22"/>
        <v>0.83252172703370986</v>
      </c>
      <c r="K154" s="4">
        <f t="shared" si="18"/>
        <v>60.800000000000047</v>
      </c>
      <c r="L154" s="4">
        <f t="shared" si="19"/>
        <v>135.91654247391963</v>
      </c>
      <c r="M154" s="4">
        <f t="shared" si="20"/>
        <v>33.300869081348395</v>
      </c>
    </row>
    <row r="155" spans="4:13" x14ac:dyDescent="0.25">
      <c r="D155">
        <f t="shared" si="21"/>
        <v>1.5300000000000011</v>
      </c>
      <c r="E155" s="3">
        <f t="shared" si="17"/>
        <v>0.83121334705349303</v>
      </c>
      <c r="F155" s="3">
        <f t="shared" si="22"/>
        <v>0.83121991768726144</v>
      </c>
      <c r="G155" s="3">
        <f t="shared" si="22"/>
        <v>0.83121991785438931</v>
      </c>
      <c r="H155" s="3">
        <f t="shared" si="22"/>
        <v>0.83121991785438931</v>
      </c>
      <c r="I155" s="3">
        <f t="shared" si="22"/>
        <v>0.83121991785438931</v>
      </c>
      <c r="K155" s="4">
        <f t="shared" si="18"/>
        <v>61.200000000000045</v>
      </c>
      <c r="L155" s="4">
        <f t="shared" si="19"/>
        <v>136.81073025335328</v>
      </c>
      <c r="M155" s="4">
        <f t="shared" si="20"/>
        <v>33.248796714175569</v>
      </c>
    </row>
    <row r="156" spans="4:13" x14ac:dyDescent="0.25">
      <c r="D156">
        <f t="shared" si="21"/>
        <v>1.5400000000000011</v>
      </c>
      <c r="E156" s="3">
        <f t="shared" si="17"/>
        <v>0.82991614755620979</v>
      </c>
      <c r="F156" s="3">
        <f t="shared" si="22"/>
        <v>0.82992268891079968</v>
      </c>
      <c r="G156" s="3">
        <f t="shared" si="22"/>
        <v>0.82992268907686839</v>
      </c>
      <c r="H156" s="3">
        <f t="shared" si="22"/>
        <v>0.82992268907686839</v>
      </c>
      <c r="I156" s="3">
        <f t="shared" si="22"/>
        <v>0.82992268907686839</v>
      </c>
      <c r="K156" s="4">
        <f t="shared" si="18"/>
        <v>61.600000000000044</v>
      </c>
      <c r="L156" s="4">
        <f t="shared" si="19"/>
        <v>137.70491803278699</v>
      </c>
      <c r="M156" s="4">
        <f t="shared" si="20"/>
        <v>33.196907563074738</v>
      </c>
    </row>
    <row r="157" spans="4:13" x14ac:dyDescent="0.25">
      <c r="D157">
        <f t="shared" si="21"/>
        <v>1.5500000000000012</v>
      </c>
      <c r="E157" s="3">
        <f t="shared" si="17"/>
        <v>0.82862355505813368</v>
      </c>
      <c r="F157" s="3">
        <f t="shared" si="22"/>
        <v>0.82863006672584183</v>
      </c>
      <c r="G157" s="3">
        <f t="shared" si="22"/>
        <v>0.82863006689082808</v>
      </c>
      <c r="H157" s="3">
        <f t="shared" si="22"/>
        <v>0.82863006689082808</v>
      </c>
      <c r="I157" s="3">
        <f t="shared" si="22"/>
        <v>0.82863006689082808</v>
      </c>
      <c r="K157" s="4">
        <f t="shared" si="18"/>
        <v>62.000000000000043</v>
      </c>
      <c r="L157" s="4">
        <f t="shared" si="19"/>
        <v>138.59910581222064</v>
      </c>
      <c r="M157" s="4">
        <f t="shared" si="20"/>
        <v>33.145202675633122</v>
      </c>
    </row>
    <row r="158" spans="4:13" x14ac:dyDescent="0.25">
      <c r="D158">
        <f t="shared" si="21"/>
        <v>1.5600000000000012</v>
      </c>
      <c r="E158" s="3">
        <f t="shared" si="17"/>
        <v>0.82733559400500767</v>
      </c>
      <c r="F158" s="3">
        <f t="shared" si="22"/>
        <v>0.82734207559906148</v>
      </c>
      <c r="G158" s="3">
        <f t="shared" si="22"/>
        <v>0.82734207576294327</v>
      </c>
      <c r="H158" s="3">
        <f t="shared" si="22"/>
        <v>0.82734207576294327</v>
      </c>
      <c r="I158" s="3">
        <f t="shared" si="22"/>
        <v>0.82734207576294327</v>
      </c>
      <c r="K158" s="4">
        <f t="shared" si="18"/>
        <v>62.400000000000048</v>
      </c>
      <c r="L158" s="4">
        <f t="shared" si="19"/>
        <v>139.49329359165435</v>
      </c>
      <c r="M158" s="4">
        <f t="shared" si="20"/>
        <v>33.093683030517731</v>
      </c>
    </row>
    <row r="159" spans="4:13" x14ac:dyDescent="0.25">
      <c r="D159">
        <f t="shared" si="21"/>
        <v>1.5700000000000012</v>
      </c>
      <c r="E159" s="3">
        <f t="shared" si="17"/>
        <v>0.82605228716828105</v>
      </c>
      <c r="F159" s="3">
        <f t="shared" si="22"/>
        <v>0.82605873832234678</v>
      </c>
      <c r="G159" s="3">
        <f t="shared" si="22"/>
        <v>0.82605873848510325</v>
      </c>
      <c r="H159" s="3">
        <f t="shared" si="22"/>
        <v>0.82605873848510325</v>
      </c>
      <c r="I159" s="3">
        <f t="shared" si="22"/>
        <v>0.82605873848510325</v>
      </c>
      <c r="K159" s="4">
        <f t="shared" si="18"/>
        <v>62.800000000000047</v>
      </c>
      <c r="L159" s="4">
        <f t="shared" si="19"/>
        <v>140.38748137108803</v>
      </c>
      <c r="M159" s="4">
        <f t="shared" si="20"/>
        <v>33.042349539404128</v>
      </c>
    </row>
    <row r="160" spans="4:13" x14ac:dyDescent="0.25">
      <c r="D160">
        <f t="shared" si="21"/>
        <v>1.5800000000000012</v>
      </c>
      <c r="E160" s="3">
        <f t="shared" si="17"/>
        <v>0.82477365569247452</v>
      </c>
      <c r="F160" s="3">
        <f t="shared" si="22"/>
        <v>0.8247800760601669</v>
      </c>
      <c r="G160" s="3">
        <f t="shared" si="22"/>
        <v>0.82478007622177851</v>
      </c>
      <c r="H160" s="3">
        <f t="shared" si="22"/>
        <v>0.82478007622177851</v>
      </c>
      <c r="I160" s="3">
        <f t="shared" si="22"/>
        <v>0.82478007622177851</v>
      </c>
      <c r="K160" s="4">
        <f t="shared" si="18"/>
        <v>63.200000000000045</v>
      </c>
      <c r="L160" s="4">
        <f t="shared" si="19"/>
        <v>141.28166915052171</v>
      </c>
      <c r="M160" s="4">
        <f t="shared" si="20"/>
        <v>32.991203048871142</v>
      </c>
    </row>
    <row r="161" spans="4:13" x14ac:dyDescent="0.25">
      <c r="D161">
        <f t="shared" si="21"/>
        <v>1.5900000000000012</v>
      </c>
      <c r="E161" s="3">
        <f t="shared" si="17"/>
        <v>0.82349971914168518</v>
      </c>
      <c r="F161" s="3">
        <f t="shared" si="22"/>
        <v>0.82350610839607963</v>
      </c>
      <c r="G161" s="3">
        <f t="shared" si="22"/>
        <v>0.82350610855652795</v>
      </c>
      <c r="H161" s="3">
        <f t="shared" si="22"/>
        <v>0.82350610855652795</v>
      </c>
      <c r="I161" s="3">
        <f t="shared" si="22"/>
        <v>0.82350610855652795</v>
      </c>
      <c r="K161" s="4">
        <f t="shared" si="18"/>
        <v>63.600000000000051</v>
      </c>
      <c r="L161" s="4">
        <f t="shared" si="19"/>
        <v>142.17585692995539</v>
      </c>
      <c r="M161" s="4">
        <f t="shared" si="20"/>
        <v>32.940244342261117</v>
      </c>
    </row>
    <row r="162" spans="4:13" x14ac:dyDescent="0.25">
      <c r="D162">
        <f t="shared" si="21"/>
        <v>1.6000000000000012</v>
      </c>
      <c r="E162" s="3">
        <f t="shared" si="17"/>
        <v>0.82223049554522776</v>
      </c>
      <c r="F162" s="3">
        <f t="shared" si="22"/>
        <v>0.82223685337837438</v>
      </c>
      <c r="G162" s="3">
        <f t="shared" si="22"/>
        <v>0.82223685353764209</v>
      </c>
      <c r="H162" s="3">
        <f t="shared" si="22"/>
        <v>0.82223685353764209</v>
      </c>
      <c r="I162" s="3">
        <f t="shared" si="22"/>
        <v>0.82223685353764209</v>
      </c>
      <c r="K162" s="4">
        <f t="shared" si="18"/>
        <v>64.000000000000043</v>
      </c>
      <c r="L162" s="4">
        <f t="shared" si="19"/>
        <v>143.07004470938907</v>
      </c>
      <c r="M162" s="4">
        <f t="shared" si="20"/>
        <v>32.889474141505687</v>
      </c>
    </row>
    <row r="163" spans="4:13" x14ac:dyDescent="0.25">
      <c r="D163">
        <f t="shared" si="21"/>
        <v>1.6100000000000012</v>
      </c>
      <c r="E163" s="3">
        <f t="shared" si="17"/>
        <v>0.82096600144240772</v>
      </c>
      <c r="F163" s="3">
        <f t="shared" ref="F163:I182" si="23">IF(ABS(ATAN(E163*$B$12/(E163*$B$13+$D163)))&lt;$B$11,E163-($B$14*E163^$B$16-E163*E163-$D163*$D163-2*E163*$D163*$B$13)/($B$14*$B$16*E163^($B$16-1)-2*E163-2*$D163*$B$13),E163-($B$15*(E163^$B$17)-E163*E163-$D163*$D163-2*E163*$D163*$B$13)/($B$15*$B$17*(E163^($B$17-1))-2*E163-2*$D163*$B$13))</f>
        <v>0.82097232756484939</v>
      </c>
      <c r="G163" s="3">
        <f t="shared" si="23"/>
        <v>0.82097232772292061</v>
      </c>
      <c r="H163" s="3">
        <f t="shared" si="23"/>
        <v>0.82097232772292061</v>
      </c>
      <c r="I163" s="3">
        <f t="shared" si="23"/>
        <v>0.82097232772292061</v>
      </c>
      <c r="K163" s="4">
        <f t="shared" si="18"/>
        <v>64.400000000000048</v>
      </c>
      <c r="L163" s="4">
        <f t="shared" si="19"/>
        <v>143.96423248882274</v>
      </c>
      <c r="M163" s="4">
        <f t="shared" si="20"/>
        <v>32.838893108916821</v>
      </c>
    </row>
    <row r="164" spans="4:13" x14ac:dyDescent="0.25">
      <c r="D164">
        <f t="shared" si="21"/>
        <v>1.6200000000000012</v>
      </c>
      <c r="E164" s="3">
        <f t="shared" si="17"/>
        <v>0.81970625192642776</v>
      </c>
      <c r="F164" s="3">
        <f t="shared" si="23"/>
        <v>0.81971254606672139</v>
      </c>
      <c r="G164" s="3">
        <f t="shared" si="23"/>
        <v>0.81971254622358114</v>
      </c>
      <c r="H164" s="3">
        <f t="shared" si="23"/>
        <v>0.81971254622358114</v>
      </c>
      <c r="I164" s="3">
        <f t="shared" si="23"/>
        <v>0.81971254622358114</v>
      </c>
      <c r="K164" s="4">
        <f t="shared" si="18"/>
        <v>64.800000000000054</v>
      </c>
      <c r="L164" s="4">
        <f t="shared" si="19"/>
        <v>144.85842026825645</v>
      </c>
      <c r="M164" s="4">
        <f t="shared" si="20"/>
        <v>32.788501848943248</v>
      </c>
    </row>
    <row r="165" spans="4:13" x14ac:dyDescent="0.25">
      <c r="D165">
        <f t="shared" si="21"/>
        <v>1.6300000000000012</v>
      </c>
      <c r="E165" s="3">
        <f t="shared" si="17"/>
        <v>0.81845126068742402</v>
      </c>
      <c r="F165" s="3">
        <f t="shared" si="23"/>
        <v>0.81845752259166604</v>
      </c>
      <c r="G165" s="3">
        <f t="shared" si="23"/>
        <v>0.81845752274730033</v>
      </c>
      <c r="H165" s="3">
        <f t="shared" si="23"/>
        <v>0.81845752274730033</v>
      </c>
      <c r="I165" s="3">
        <f t="shared" si="23"/>
        <v>0.81845752274730033</v>
      </c>
      <c r="K165" s="4">
        <f t="shared" si="18"/>
        <v>65.200000000000045</v>
      </c>
      <c r="L165" s="4">
        <f t="shared" si="19"/>
        <v>145.7526080476901</v>
      </c>
      <c r="M165" s="4">
        <f t="shared" si="20"/>
        <v>32.738300909892011</v>
      </c>
    </row>
    <row r="166" spans="4:13" x14ac:dyDescent="0.25">
      <c r="D166">
        <f t="shared" si="21"/>
        <v>1.6400000000000012</v>
      </c>
      <c r="E166" s="3">
        <f t="shared" si="17"/>
        <v>0.81720104005463523</v>
      </c>
      <c r="F166" s="3">
        <f t="shared" si="23"/>
        <v>0.81720726948599176</v>
      </c>
      <c r="G166" s="3">
        <f t="shared" si="23"/>
        <v>0.81720726964038781</v>
      </c>
      <c r="H166" s="3">
        <f t="shared" si="23"/>
        <v>0.81720726964038781</v>
      </c>
      <c r="I166" s="3">
        <f t="shared" si="23"/>
        <v>0.81720726964038781</v>
      </c>
      <c r="K166" s="4">
        <f t="shared" si="18"/>
        <v>65.600000000000051</v>
      </c>
      <c r="L166" s="4">
        <f t="shared" si="19"/>
        <v>146.64679582712381</v>
      </c>
      <c r="M166" s="4">
        <f t="shared" si="20"/>
        <v>32.688290785615514</v>
      </c>
    </row>
    <row r="167" spans="4:13" x14ac:dyDescent="0.25">
      <c r="D167">
        <f t="shared" si="21"/>
        <v>1.6500000000000012</v>
      </c>
      <c r="E167" s="3">
        <f t="shared" si="17"/>
        <v>0.81595560103770681</v>
      </c>
      <c r="F167" s="3">
        <f t="shared" si="23"/>
        <v>0.81596179777594857</v>
      </c>
      <c r="G167" s="3">
        <f t="shared" si="23"/>
        <v>0.81596179792909473</v>
      </c>
      <c r="H167" s="3">
        <f t="shared" si="23"/>
        <v>0.81596179792909473</v>
      </c>
      <c r="I167" s="3">
        <f t="shared" si="23"/>
        <v>0.81596179792909473</v>
      </c>
      <c r="K167" s="4">
        <f t="shared" si="18"/>
        <v>66.000000000000057</v>
      </c>
      <c r="L167" s="4">
        <f t="shared" si="19"/>
        <v>147.54098360655749</v>
      </c>
      <c r="M167" s="4">
        <f t="shared" si="20"/>
        <v>32.638471917163791</v>
      </c>
    </row>
    <row r="168" spans="4:13" x14ac:dyDescent="0.25">
      <c r="D168">
        <f t="shared" si="21"/>
        <v>1.6600000000000013</v>
      </c>
      <c r="E168" s="3">
        <f t="shared" si="17"/>
        <v>0.81471495336713184</v>
      </c>
      <c r="F168" s="3">
        <f t="shared" si="23"/>
        <v>0.81472111720817453</v>
      </c>
      <c r="G168" s="3">
        <f t="shared" si="23"/>
        <v>0.81472111736006003</v>
      </c>
      <c r="H168" s="3">
        <f t="shared" si="23"/>
        <v>0.81472111736006003</v>
      </c>
      <c r="I168" s="3">
        <f t="shared" si="23"/>
        <v>0.81472111736006003</v>
      </c>
      <c r="K168" s="4">
        <f t="shared" si="18"/>
        <v>66.400000000000048</v>
      </c>
      <c r="L168" s="4">
        <f t="shared" si="19"/>
        <v>148.43517138599117</v>
      </c>
      <c r="M168" s="4">
        <f t="shared" si="20"/>
        <v>32.588844694402404</v>
      </c>
    </row>
    <row r="169" spans="4:13" x14ac:dyDescent="0.25">
      <c r="D169">
        <f t="shared" si="21"/>
        <v>1.6700000000000013</v>
      </c>
      <c r="E169" s="3">
        <f t="shared" si="17"/>
        <v>0.81347910553383329</v>
      </c>
      <c r="F169" s="3">
        <f t="shared" si="23"/>
        <v>0.81348523628928349</v>
      </c>
      <c r="G169" s="3">
        <f t="shared" si="23"/>
        <v>0.81348523643989845</v>
      </c>
      <c r="H169" s="3">
        <f t="shared" si="23"/>
        <v>0.81348523643989845</v>
      </c>
      <c r="I169" s="3">
        <f t="shared" si="23"/>
        <v>0.81348523643989845</v>
      </c>
      <c r="K169" s="4">
        <f t="shared" si="18"/>
        <v>66.800000000000054</v>
      </c>
      <c r="L169" s="4">
        <f t="shared" si="19"/>
        <v>149.32935916542485</v>
      </c>
      <c r="M169" s="4">
        <f t="shared" si="20"/>
        <v>32.539409457595937</v>
      </c>
    </row>
    <row r="170" spans="4:13" x14ac:dyDescent="0.25">
      <c r="D170">
        <f t="shared" si="21"/>
        <v>1.6800000000000013</v>
      </c>
      <c r="E170" s="3">
        <f t="shared" si="17"/>
        <v>0.81224806482789291</v>
      </c>
      <c r="F170" s="3">
        <f t="shared" si="23"/>
        <v>0.81225416232459979</v>
      </c>
      <c r="G170" s="3">
        <f t="shared" si="23"/>
        <v>0.81225416247393545</v>
      </c>
      <c r="H170" s="3">
        <f t="shared" si="23"/>
        <v>0.81225416247393545</v>
      </c>
      <c r="I170" s="3">
        <f t="shared" si="23"/>
        <v>0.81225416247393545</v>
      </c>
      <c r="K170" s="4">
        <f t="shared" si="18"/>
        <v>67.200000000000045</v>
      </c>
      <c r="L170" s="4">
        <f t="shared" si="19"/>
        <v>150.22354694485853</v>
      </c>
      <c r="M170" s="4">
        <f t="shared" si="20"/>
        <v>32.490166498957421</v>
      </c>
    </row>
    <row r="171" spans="4:13" x14ac:dyDescent="0.25">
      <c r="D171">
        <f t="shared" si="21"/>
        <v>1.6900000000000013</v>
      </c>
      <c r="E171" s="3">
        <f t="shared" si="17"/>
        <v>0.81102183737643219</v>
      </c>
      <c r="F171" s="3">
        <f t="shared" si="23"/>
        <v>0.81102790145604542</v>
      </c>
      <c r="G171" s="3">
        <f t="shared" si="23"/>
        <v>0.81102790160409388</v>
      </c>
      <c r="H171" s="3">
        <f t="shared" si="23"/>
        <v>0.81102790160409388</v>
      </c>
      <c r="I171" s="3">
        <f t="shared" si="23"/>
        <v>0.81102790160409388</v>
      </c>
      <c r="K171" s="4">
        <f t="shared" si="18"/>
        <v>67.600000000000051</v>
      </c>
      <c r="L171" s="4">
        <f t="shared" si="19"/>
        <v>151.11773472429221</v>
      </c>
      <c r="M171" s="4">
        <f t="shared" si="20"/>
        <v>32.441116064163758</v>
      </c>
    </row>
    <row r="172" spans="4:13" x14ac:dyDescent="0.25">
      <c r="D172">
        <f t="shared" si="21"/>
        <v>1.7000000000000013</v>
      </c>
      <c r="E172" s="3">
        <f t="shared" si="17"/>
        <v>0.80980042818065123</v>
      </c>
      <c r="F172" s="3">
        <f t="shared" si="23"/>
        <v>0.80980645869918555</v>
      </c>
      <c r="G172" s="3">
        <f t="shared" si="23"/>
        <v>0.80980645884593971</v>
      </c>
      <c r="H172" s="3">
        <f t="shared" si="23"/>
        <v>0.80980645884593971</v>
      </c>
      <c r="I172" s="3">
        <f t="shared" si="23"/>
        <v>0.80980645884593971</v>
      </c>
      <c r="K172" s="4">
        <f t="shared" si="18"/>
        <v>68.000000000000057</v>
      </c>
      <c r="L172" s="4">
        <f t="shared" si="19"/>
        <v>152.01192250372588</v>
      </c>
      <c r="M172" s="4">
        <f t="shared" si="20"/>
        <v>32.39225835383759</v>
      </c>
    </row>
    <row r="173" spans="4:13" x14ac:dyDescent="0.25">
      <c r="D173">
        <f t="shared" si="21"/>
        <v>1.7100000000000013</v>
      </c>
      <c r="E173" s="3">
        <f t="shared" si="17"/>
        <v>0.80858384115203341</v>
      </c>
      <c r="F173" s="3">
        <f t="shared" si="23"/>
        <v>0.8085898379794394</v>
      </c>
      <c r="G173" s="3">
        <f t="shared" si="23"/>
        <v>0.80858983812489316</v>
      </c>
      <c r="H173" s="3">
        <f t="shared" si="23"/>
        <v>0.80858983812489316</v>
      </c>
      <c r="I173" s="3">
        <f t="shared" si="23"/>
        <v>0.80858983812489316</v>
      </c>
      <c r="K173" s="4">
        <f t="shared" si="18"/>
        <v>68.400000000000048</v>
      </c>
      <c r="L173" s="4">
        <f t="shared" si="19"/>
        <v>152.90611028315956</v>
      </c>
      <c r="M173" s="4">
        <f t="shared" si="20"/>
        <v>32.343593524995725</v>
      </c>
    </row>
    <row r="174" spans="4:13" x14ac:dyDescent="0.25">
      <c r="D174">
        <f t="shared" si="21"/>
        <v>1.7200000000000013</v>
      </c>
      <c r="E174" s="3">
        <f t="shared" si="17"/>
        <v>0.80737207914772402</v>
      </c>
      <c r="F174" s="3">
        <f t="shared" si="23"/>
        <v>0.80737804216746556</v>
      </c>
      <c r="G174" s="3">
        <f t="shared" si="23"/>
        <v>0.80737804231161359</v>
      </c>
      <c r="H174" s="3">
        <f t="shared" si="23"/>
        <v>0.80737804231161359</v>
      </c>
      <c r="I174" s="3">
        <f t="shared" si="23"/>
        <v>0.80737804231161359</v>
      </c>
      <c r="K174" s="4">
        <f t="shared" si="18"/>
        <v>68.800000000000054</v>
      </c>
      <c r="L174" s="4">
        <f t="shared" si="19"/>
        <v>153.80029806259324</v>
      </c>
      <c r="M174" s="4">
        <f t="shared" si="20"/>
        <v>32.295121692464541</v>
      </c>
    </row>
    <row r="175" spans="4:13" x14ac:dyDescent="0.25">
      <c r="D175">
        <f t="shared" si="21"/>
        <v>1.7300000000000013</v>
      </c>
      <c r="E175" s="3">
        <f t="shared" si="17"/>
        <v>0.80616514400508898</v>
      </c>
      <c r="F175" s="3">
        <f t="shared" si="23"/>
        <v>0.80617107311372871</v>
      </c>
      <c r="G175" s="3">
        <f t="shared" si="23"/>
        <v>0.80617107325656645</v>
      </c>
      <c r="H175" s="3">
        <f t="shared" si="23"/>
        <v>0.80617107325656645</v>
      </c>
      <c r="I175" s="3">
        <f t="shared" si="23"/>
        <v>0.80617107325656645</v>
      </c>
      <c r="K175" s="4">
        <f t="shared" si="18"/>
        <v>69.200000000000045</v>
      </c>
      <c r="L175" s="4">
        <f t="shared" si="19"/>
        <v>154.69448584202692</v>
      </c>
      <c r="M175" s="4">
        <f t="shared" si="20"/>
        <v>32.246842930262659</v>
      </c>
    </row>
    <row r="176" spans="4:13" x14ac:dyDescent="0.25">
      <c r="D176">
        <f t="shared" si="21"/>
        <v>1.7400000000000013</v>
      </c>
      <c r="E176" s="3">
        <f t="shared" si="17"/>
        <v>0.80496303657546608</v>
      </c>
      <c r="F176" s="3">
        <f t="shared" si="23"/>
        <v>0.80496893168225647</v>
      </c>
      <c r="G176" s="3">
        <f t="shared" si="23"/>
        <v>0.80496893182378015</v>
      </c>
      <c r="H176" s="3">
        <f t="shared" si="23"/>
        <v>0.80496893182378015</v>
      </c>
      <c r="I176" s="3">
        <f t="shared" si="23"/>
        <v>0.80496893182378015</v>
      </c>
      <c r="K176" s="4">
        <f t="shared" si="18"/>
        <v>69.600000000000051</v>
      </c>
      <c r="L176" s="4">
        <f t="shared" si="19"/>
        <v>155.58867362146063</v>
      </c>
      <c r="M176" s="4">
        <f t="shared" si="20"/>
        <v>32.198757272951205</v>
      </c>
    </row>
    <row r="177" spans="4:13" x14ac:dyDescent="0.25">
      <c r="D177">
        <f t="shared" si="21"/>
        <v>1.7500000000000013</v>
      </c>
      <c r="E177" s="3">
        <f t="shared" si="17"/>
        <v>0.80376575675711492</v>
      </c>
      <c r="F177" s="3">
        <f t="shared" si="23"/>
        <v>0.80377161778359774</v>
      </c>
      <c r="G177" s="3">
        <f t="shared" si="23"/>
        <v>0.80377161792380425</v>
      </c>
      <c r="H177" s="3">
        <f t="shared" si="23"/>
        <v>0.80377161792380425</v>
      </c>
      <c r="I177" s="3">
        <f t="shared" si="23"/>
        <v>0.80377161792380425</v>
      </c>
      <c r="K177" s="4">
        <f t="shared" si="18"/>
        <v>70.000000000000057</v>
      </c>
      <c r="L177" s="4">
        <f t="shared" si="19"/>
        <v>156.48286140089431</v>
      </c>
      <c r="M177" s="4">
        <f t="shared" si="20"/>
        <v>32.150864716952171</v>
      </c>
    </row>
    <row r="178" spans="4:13" x14ac:dyDescent="0.25">
      <c r="D178">
        <f t="shared" si="21"/>
        <v>1.7600000000000013</v>
      </c>
      <c r="E178" s="3">
        <f t="shared" si="17"/>
        <v>0.8025733035273771</v>
      </c>
      <c r="F178" s="3">
        <f t="shared" si="23"/>
        <v>0.80257913040698947</v>
      </c>
      <c r="G178" s="3">
        <f t="shared" si="23"/>
        <v>0.8025791305458766</v>
      </c>
      <c r="H178" s="3">
        <f t="shared" si="23"/>
        <v>0.8025791305458766</v>
      </c>
      <c r="I178" s="3">
        <f t="shared" si="23"/>
        <v>0.8025791305458766</v>
      </c>
      <c r="K178" s="4">
        <f t="shared" si="18"/>
        <v>70.400000000000048</v>
      </c>
      <c r="L178" s="4">
        <f t="shared" si="19"/>
        <v>157.37704918032799</v>
      </c>
      <c r="M178" s="4">
        <f t="shared" si="20"/>
        <v>32.103165221835063</v>
      </c>
    </row>
    <row r="179" spans="4:13" x14ac:dyDescent="0.25">
      <c r="D179">
        <f t="shared" si="21"/>
        <v>1.7700000000000014</v>
      </c>
      <c r="E179" s="3">
        <f t="shared" si="17"/>
        <v>0.80138567497405677</v>
      </c>
      <c r="F179" s="3">
        <f t="shared" si="23"/>
        <v>0.80139146765174529</v>
      </c>
      <c r="G179" s="3">
        <f t="shared" si="23"/>
        <v>0.80139146778931147</v>
      </c>
      <c r="H179" s="3">
        <f t="shared" si="23"/>
        <v>0.80139146778931147</v>
      </c>
      <c r="I179" s="3">
        <f t="shared" si="23"/>
        <v>0.80139146778931147</v>
      </c>
      <c r="K179" s="4">
        <f t="shared" ref="K179:K242" si="24">D179*$B$6</f>
        <v>70.800000000000054</v>
      </c>
      <c r="L179" s="4">
        <f t="shared" si="19"/>
        <v>158.27123695976167</v>
      </c>
      <c r="M179" s="4">
        <f t="shared" ref="M179:M242" si="25">I179*$B$6</f>
        <v>32.055658711572462</v>
      </c>
    </row>
    <row r="180" spans="4:13" x14ac:dyDescent="0.25">
      <c r="D180">
        <f t="shared" si="21"/>
        <v>1.7800000000000014</v>
      </c>
      <c r="E180" s="3">
        <f t="shared" si="17"/>
        <v>0.80020286832603149</v>
      </c>
      <c r="F180" s="3">
        <f t="shared" si="23"/>
        <v>0.80020862675787341</v>
      </c>
      <c r="G180" s="3">
        <f t="shared" si="23"/>
        <v>0.80020862689411776</v>
      </c>
      <c r="H180" s="3">
        <f t="shared" si="23"/>
        <v>0.80020862689411776</v>
      </c>
      <c r="I180" s="3">
        <f t="shared" si="23"/>
        <v>0.80020862689411776</v>
      </c>
      <c r="K180" s="4">
        <f t="shared" si="24"/>
        <v>71.20000000000006</v>
      </c>
      <c r="L180" s="4">
        <f t="shared" si="19"/>
        <v>159.16542473919534</v>
      </c>
      <c r="M180" s="4">
        <f t="shared" si="25"/>
        <v>32.008345075764709</v>
      </c>
    </row>
    <row r="181" spans="4:13" x14ac:dyDescent="0.25">
      <c r="D181">
        <f t="shared" si="21"/>
        <v>1.7900000000000014</v>
      </c>
      <c r="E181" s="3">
        <f t="shared" si="17"/>
        <v>0.79902487998310556</v>
      </c>
      <c r="F181" s="3">
        <f t="shared" si="23"/>
        <v>0.79903060413593752</v>
      </c>
      <c r="G181" s="3">
        <f t="shared" si="23"/>
        <v>0.79903060427085959</v>
      </c>
      <c r="H181" s="3">
        <f t="shared" si="23"/>
        <v>0.79903060427085959</v>
      </c>
      <c r="I181" s="3">
        <f t="shared" si="23"/>
        <v>0.79903060427085959</v>
      </c>
      <c r="K181" s="4">
        <f t="shared" si="24"/>
        <v>71.600000000000051</v>
      </c>
      <c r="L181" s="4">
        <f t="shared" si="19"/>
        <v>160.05961251862902</v>
      </c>
      <c r="M181" s="4">
        <f t="shared" si="25"/>
        <v>31.961224170834384</v>
      </c>
    </row>
    <row r="182" spans="4:13" x14ac:dyDescent="0.25">
      <c r="D182">
        <f t="shared" si="21"/>
        <v>1.8000000000000014</v>
      </c>
      <c r="E182" s="3">
        <f t="shared" si="17"/>
        <v>0.79785170554511509</v>
      </c>
      <c r="F182" s="3">
        <f t="shared" si="23"/>
        <v>0.7978573953961694</v>
      </c>
      <c r="G182" s="3">
        <f t="shared" si="23"/>
        <v>0.79785739552976986</v>
      </c>
      <c r="H182" s="3">
        <f t="shared" si="23"/>
        <v>0.79785739552976986</v>
      </c>
      <c r="I182" s="3">
        <f t="shared" si="23"/>
        <v>0.79785739552976986</v>
      </c>
      <c r="K182" s="4">
        <f t="shared" si="24"/>
        <v>72.000000000000057</v>
      </c>
      <c r="L182" s="4">
        <f t="shared" si="19"/>
        <v>160.9538002980627</v>
      </c>
      <c r="M182" s="4">
        <f t="shared" si="25"/>
        <v>31.914295821190795</v>
      </c>
    </row>
    <row r="183" spans="4:13" x14ac:dyDescent="0.25">
      <c r="D183">
        <f t="shared" si="21"/>
        <v>1.8100000000000014</v>
      </c>
      <c r="E183" s="3">
        <f t="shared" si="17"/>
        <v>0.79668333984029849</v>
      </c>
      <c r="F183" s="3">
        <f t="shared" ref="F183:I202" si="26">IF(ABS(ATAN(E183*$B$12/(E183*$B$13+$D183)))&lt;$B$11,E183-($B$14*E183^$B$16-E183*E183-$D183*$D183-2*E183*$D183*$B$13)/($B$14*$B$16*E183^($B$16-1)-2*E183-2*$D183*$B$13),E183-($B$15*(E183^$B$17)-E183*E183-$D183*$D183-2*E183*$D183*$B$13)/($B$15*$B$17*(E183^($B$17-1))-2*E183-2*$D183*$B$13))</f>
        <v>0.79668899537684768</v>
      </c>
      <c r="G183" s="3">
        <f t="shared" si="26"/>
        <v>0.7966889955091272</v>
      </c>
      <c r="H183" s="3">
        <f t="shared" si="26"/>
        <v>0.7966889955091272</v>
      </c>
      <c r="I183" s="3">
        <f t="shared" si="26"/>
        <v>0.7966889955091272</v>
      </c>
      <c r="K183" s="4">
        <f t="shared" si="24"/>
        <v>72.400000000000063</v>
      </c>
      <c r="L183" s="4">
        <f t="shared" si="19"/>
        <v>161.84798807749641</v>
      </c>
      <c r="M183" s="4">
        <f t="shared" si="25"/>
        <v>31.867559820365088</v>
      </c>
    </row>
    <row r="184" spans="4:13" x14ac:dyDescent="0.25">
      <c r="D184">
        <f t="shared" si="21"/>
        <v>1.8200000000000014</v>
      </c>
      <c r="E184" s="3">
        <f t="shared" si="17"/>
        <v>0.79551977695294251</v>
      </c>
      <c r="F184" s="3">
        <f t="shared" si="26"/>
        <v>0.79552539817195056</v>
      </c>
      <c r="G184" s="3">
        <f t="shared" si="26"/>
        <v>0.79552539830291069</v>
      </c>
      <c r="H184" s="3">
        <f t="shared" si="26"/>
        <v>0.79552539830291069</v>
      </c>
      <c r="I184" s="3">
        <f t="shared" si="26"/>
        <v>0.79552539830291069</v>
      </c>
      <c r="K184" s="4">
        <f t="shared" si="24"/>
        <v>72.800000000000054</v>
      </c>
      <c r="L184" s="4">
        <f t="shared" si="19"/>
        <v>162.74217585693006</v>
      </c>
      <c r="M184" s="4">
        <f t="shared" si="25"/>
        <v>31.821015932116428</v>
      </c>
    </row>
    <row r="185" spans="4:13" x14ac:dyDescent="0.25">
      <c r="D185">
        <f t="shared" si="21"/>
        <v>1.8300000000000014</v>
      </c>
      <c r="E185" s="3">
        <f t="shared" si="17"/>
        <v>0.7943610102503168</v>
      </c>
      <c r="F185" s="3">
        <f t="shared" si="26"/>
        <v>0.79436659715809854</v>
      </c>
      <c r="G185" s="3">
        <f t="shared" si="26"/>
        <v>0.79436659728774128</v>
      </c>
      <c r="H185" s="3">
        <f t="shared" si="26"/>
        <v>0.79436659728774139</v>
      </c>
      <c r="I185" s="3">
        <f t="shared" si="26"/>
        <v>0.79436659728774128</v>
      </c>
      <c r="K185" s="4">
        <f t="shared" si="24"/>
        <v>73.20000000000006</v>
      </c>
      <c r="L185" s="4">
        <f t="shared" si="19"/>
        <v>163.63636363636377</v>
      </c>
      <c r="M185" s="4">
        <f t="shared" si="25"/>
        <v>31.77466389150965</v>
      </c>
    </row>
    <row r="186" spans="4:13" x14ac:dyDescent="0.25">
      <c r="D186">
        <f t="shared" si="21"/>
        <v>1.8400000000000014</v>
      </c>
      <c r="E186" s="3">
        <f t="shared" si="17"/>
        <v>0.79320703240890789</v>
      </c>
      <c r="F186" s="3">
        <f t="shared" si="26"/>
        <v>0.79321258502079572</v>
      </c>
      <c r="G186" s="3">
        <f t="shared" si="26"/>
        <v>0.79321258514912385</v>
      </c>
      <c r="H186" s="3">
        <f t="shared" si="26"/>
        <v>0.79321258514912385</v>
      </c>
      <c r="I186" s="3">
        <f t="shared" si="26"/>
        <v>0.79321258514912385</v>
      </c>
      <c r="K186" s="4">
        <f t="shared" si="24"/>
        <v>73.600000000000051</v>
      </c>
      <c r="L186" s="4">
        <f t="shared" si="19"/>
        <v>164.53055141579742</v>
      </c>
      <c r="M186" s="4">
        <f t="shared" si="25"/>
        <v>31.728503405964954</v>
      </c>
    </row>
    <row r="187" spans="4:13" x14ac:dyDescent="0.25">
      <c r="D187">
        <f t="shared" si="21"/>
        <v>1.8500000000000014</v>
      </c>
      <c r="E187" s="3">
        <f t="shared" si="17"/>
        <v>0.79205783543996566</v>
      </c>
      <c r="F187" s="3">
        <f t="shared" si="26"/>
        <v>0.79206335377998427</v>
      </c>
      <c r="G187" s="3">
        <f t="shared" si="26"/>
        <v>0.79206335390700078</v>
      </c>
      <c r="H187" s="3">
        <f t="shared" si="26"/>
        <v>0.79206335390700078</v>
      </c>
      <c r="I187" s="3">
        <f t="shared" si="26"/>
        <v>0.79206335390700078</v>
      </c>
      <c r="K187" s="4">
        <f t="shared" si="24"/>
        <v>74.000000000000057</v>
      </c>
      <c r="L187" s="4">
        <f t="shared" si="19"/>
        <v>165.42473919523113</v>
      </c>
      <c r="M187" s="4">
        <f t="shared" si="25"/>
        <v>31.682534156280031</v>
      </c>
    </row>
    <row r="188" spans="4:13" x14ac:dyDescent="0.25">
      <c r="D188">
        <f t="shared" si="21"/>
        <v>1.8600000000000014</v>
      </c>
      <c r="E188" s="3">
        <f t="shared" si="17"/>
        <v>0.79091341071437449</v>
      </c>
      <c r="F188" s="3">
        <f t="shared" si="26"/>
        <v>0.79091889481492261</v>
      </c>
      <c r="G188" s="3">
        <f t="shared" si="26"/>
        <v>0.79091889494063106</v>
      </c>
      <c r="H188" s="3">
        <f t="shared" si="26"/>
        <v>0.79091889494063106</v>
      </c>
      <c r="I188" s="3">
        <f t="shared" si="26"/>
        <v>0.79091889494063106</v>
      </c>
      <c r="K188" s="4">
        <f t="shared" si="24"/>
        <v>74.400000000000063</v>
      </c>
      <c r="L188" s="4">
        <f t="shared" si="19"/>
        <v>166.31892697466481</v>
      </c>
      <c r="M188" s="4">
        <f t="shared" si="25"/>
        <v>31.636755797625241</v>
      </c>
    </row>
    <row r="189" spans="4:13" x14ac:dyDescent="0.25">
      <c r="D189">
        <f t="shared" si="21"/>
        <v>1.8700000000000014</v>
      </c>
      <c r="E189" s="3">
        <f t="shared" si="17"/>
        <v>0.78977374898686081</v>
      </c>
      <c r="F189" s="3">
        <f t="shared" si="26"/>
        <v>0.78977919888840098</v>
      </c>
      <c r="G189" s="3">
        <f t="shared" si="26"/>
        <v>0.78977919901280536</v>
      </c>
      <c r="H189" s="3">
        <f t="shared" si="26"/>
        <v>0.78977919901280536</v>
      </c>
      <c r="I189" s="3">
        <f t="shared" si="26"/>
        <v>0.78977919901280536</v>
      </c>
      <c r="K189" s="4">
        <f t="shared" si="24"/>
        <v>74.800000000000054</v>
      </c>
      <c r="L189" s="4">
        <f t="shared" si="19"/>
        <v>167.21311475409848</v>
      </c>
      <c r="M189" s="4">
        <f t="shared" si="25"/>
        <v>31.591167960512216</v>
      </c>
    </row>
    <row r="190" spans="4:13" x14ac:dyDescent="0.25">
      <c r="D190">
        <f t="shared" si="21"/>
        <v>1.8800000000000014</v>
      </c>
      <c r="E190" s="3">
        <f t="shared" si="17"/>
        <v>0.78863884041955035</v>
      </c>
      <c r="F190" s="3">
        <f t="shared" si="26"/>
        <v>0.78864425617030554</v>
      </c>
      <c r="G190" s="3">
        <f t="shared" si="26"/>
        <v>0.78864425629341028</v>
      </c>
      <c r="H190" s="3">
        <f t="shared" si="26"/>
        <v>0.78864425629341028</v>
      </c>
      <c r="I190" s="3">
        <f t="shared" si="26"/>
        <v>0.78864425629341028</v>
      </c>
      <c r="K190" s="4">
        <f t="shared" si="24"/>
        <v>75.20000000000006</v>
      </c>
      <c r="L190" s="4">
        <f t="shared" si="19"/>
        <v>168.10730253353216</v>
      </c>
      <c r="M190" s="4">
        <f t="shared" si="25"/>
        <v>31.54577025173641</v>
      </c>
    </row>
    <row r="191" spans="4:13" x14ac:dyDescent="0.25">
      <c r="D191">
        <f t="shared" si="21"/>
        <v>1.8900000000000015</v>
      </c>
      <c r="E191" s="3">
        <f t="shared" si="17"/>
        <v>0.78750867460488649</v>
      </c>
      <c r="F191" s="3">
        <f t="shared" si="26"/>
        <v>0.78751405626054505</v>
      </c>
      <c r="G191" s="3">
        <f t="shared" si="26"/>
        <v>0.78751405638235505</v>
      </c>
      <c r="H191" s="3">
        <f t="shared" si="26"/>
        <v>0.78751405638235505</v>
      </c>
      <c r="I191" s="3">
        <f t="shared" si="26"/>
        <v>0.78751405638235505</v>
      </c>
      <c r="K191" s="4">
        <f t="shared" si="24"/>
        <v>75.600000000000051</v>
      </c>
      <c r="L191" s="4">
        <f t="shared" si="19"/>
        <v>169.00149031296584</v>
      </c>
      <c r="M191" s="4">
        <f t="shared" si="25"/>
        <v>31.500562255294202</v>
      </c>
    </row>
    <row r="192" spans="4:13" x14ac:dyDescent="0.25">
      <c r="D192">
        <f t="shared" si="21"/>
        <v>1.9000000000000015</v>
      </c>
      <c r="E192" s="3">
        <f t="shared" si="17"/>
        <v>0.78638324058792397</v>
      </c>
      <c r="F192" s="3">
        <f t="shared" si="26"/>
        <v>0.78638858821135038</v>
      </c>
      <c r="G192" s="3">
        <f t="shared" si="26"/>
        <v>0.78638858833187097</v>
      </c>
      <c r="H192" s="3">
        <f t="shared" si="26"/>
        <v>0.78638858833187097</v>
      </c>
      <c r="I192" s="3">
        <f t="shared" si="26"/>
        <v>0.78638858833187097</v>
      </c>
      <c r="K192" s="4">
        <f t="shared" si="24"/>
        <v>76.000000000000057</v>
      </c>
      <c r="L192" s="4">
        <f t="shared" si="19"/>
        <v>169.89567809239952</v>
      </c>
      <c r="M192" s="4">
        <f t="shared" si="25"/>
        <v>31.455543533274838</v>
      </c>
    </row>
    <row r="193" spans="4:13" x14ac:dyDescent="0.25">
      <c r="D193">
        <f t="shared" si="21"/>
        <v>1.9100000000000015</v>
      </c>
      <c r="E193" s="3">
        <f t="shared" si="17"/>
        <v>0.78526252688800713</v>
      </c>
      <c r="F193" s="3">
        <f t="shared" si="26"/>
        <v>0.78526784054896215</v>
      </c>
      <c r="G193" s="3">
        <f t="shared" si="26"/>
        <v>0.78526784066819888</v>
      </c>
      <c r="H193" s="3">
        <f t="shared" si="26"/>
        <v>0.78526784066819888</v>
      </c>
      <c r="I193" s="3">
        <f t="shared" si="26"/>
        <v>0.78526784066819888</v>
      </c>
      <c r="K193" s="4">
        <f t="shared" si="24"/>
        <v>76.400000000000063</v>
      </c>
      <c r="L193" s="4">
        <f t="shared" si="19"/>
        <v>170.78986587183323</v>
      </c>
      <c r="M193" s="4">
        <f t="shared" si="25"/>
        <v>31.410713626727954</v>
      </c>
    </row>
    <row r="194" spans="4:13" x14ac:dyDescent="0.25">
      <c r="D194">
        <f t="shared" si="21"/>
        <v>1.9200000000000015</v>
      </c>
      <c r="E194" s="3">
        <f t="shared" si="17"/>
        <v>0.78414652151984965</v>
      </c>
      <c r="F194" s="3">
        <f t="shared" si="26"/>
        <v>0.7841518012947154</v>
      </c>
      <c r="G194" s="3">
        <f t="shared" si="26"/>
        <v>0.78415180141267438</v>
      </c>
      <c r="H194" s="3">
        <f t="shared" si="26"/>
        <v>0.78415180141267438</v>
      </c>
      <c r="I194" s="3">
        <f t="shared" si="26"/>
        <v>0.78415180141267438</v>
      </c>
      <c r="K194" s="4">
        <f t="shared" si="24"/>
        <v>76.800000000000054</v>
      </c>
      <c r="L194" s="4">
        <f t="shared" si="19"/>
        <v>171.68405365126688</v>
      </c>
      <c r="M194" s="4">
        <f t="shared" si="25"/>
        <v>31.366072056506976</v>
      </c>
    </row>
    <row r="195" spans="4:13" x14ac:dyDescent="0.25">
      <c r="D195">
        <f t="shared" si="21"/>
        <v>1.9300000000000015</v>
      </c>
      <c r="E195" s="3">
        <f t="shared" ref="E195:E258" si="27">IF(ABS(ATAN(I194*$B$12/(I194*$B$13+$D195)))&lt;$B$11,I194-($B$14*I194^$B$16-I194*I194-$D195*$D195-2*I194*$D195*$B$13)/($B$14*$B$16*I194^($B$16-1)-2*I194-2*$D195*$B$13),I194-($B$15*(I194^$B$17)-I194*I194-$D195*$D195-2*I194*$D195*$B$13)/($B$15*$B$17*(I194^($B$17-1))-2*I194-2*$D195*$B$13))</f>
        <v>0.78303521201402371</v>
      </c>
      <c r="F195" s="3">
        <f t="shared" si="26"/>
        <v>0.78304045798553756</v>
      </c>
      <c r="G195" s="3">
        <f t="shared" si="26"/>
        <v>0.783040458102225</v>
      </c>
      <c r="H195" s="3">
        <f t="shared" si="26"/>
        <v>0.78304045810222511</v>
      </c>
      <c r="I195" s="3">
        <f t="shared" si="26"/>
        <v>0.783040458102225</v>
      </c>
      <c r="K195" s="4">
        <f t="shared" si="24"/>
        <v>77.20000000000006</v>
      </c>
      <c r="L195" s="4">
        <f t="shared" ref="L195:L258" si="28">(K195/0.305)*(3600/5280)</f>
        <v>172.57824143070059</v>
      </c>
      <c r="M195" s="4">
        <f t="shared" si="25"/>
        <v>31.321618324089002</v>
      </c>
    </row>
    <row r="196" spans="4:13" x14ac:dyDescent="0.25">
      <c r="D196">
        <f t="shared" ref="D196:D259" si="29">D195+0.01</f>
        <v>1.9400000000000015</v>
      </c>
      <c r="E196" s="3">
        <f t="shared" si="27"/>
        <v>0.78192858543687416</v>
      </c>
      <c r="F196" s="3">
        <f t="shared" si="26"/>
        <v>0.78193379769386862</v>
      </c>
      <c r="G196" s="3">
        <f t="shared" si="26"/>
        <v>0.78193379780929129</v>
      </c>
      <c r="H196" s="3">
        <f t="shared" si="26"/>
        <v>0.78193379780929129</v>
      </c>
      <c r="I196" s="3">
        <f t="shared" si="26"/>
        <v>0.78193379780929129</v>
      </c>
      <c r="K196" s="4">
        <f t="shared" si="24"/>
        <v>77.600000000000065</v>
      </c>
      <c r="L196" s="4">
        <f t="shared" si="28"/>
        <v>173.47242921013427</v>
      </c>
      <c r="M196" s="4">
        <f t="shared" si="25"/>
        <v>31.27735191237165</v>
      </c>
    </row>
    <row r="197" spans="4:13" x14ac:dyDescent="0.25">
      <c r="D197">
        <f t="shared" si="29"/>
        <v>1.9500000000000015</v>
      </c>
      <c r="E197" s="3">
        <f t="shared" si="27"/>
        <v>0.78082662840986783</v>
      </c>
      <c r="F197" s="3">
        <f t="shared" si="26"/>
        <v>0.78083180704701793</v>
      </c>
      <c r="G197" s="3">
        <f t="shared" si="26"/>
        <v>0.78083180716118272</v>
      </c>
      <c r="H197" s="3">
        <f t="shared" si="26"/>
        <v>0.78083180716118272</v>
      </c>
      <c r="I197" s="3">
        <f t="shared" si="26"/>
        <v>0.78083180716118272</v>
      </c>
      <c r="K197" s="4">
        <f t="shared" si="24"/>
        <v>78.000000000000057</v>
      </c>
      <c r="L197" s="4">
        <f t="shared" si="28"/>
        <v>174.36661698956794</v>
      </c>
      <c r="M197" s="4">
        <f t="shared" si="25"/>
        <v>31.23327228644731</v>
      </c>
    </row>
    <row r="198" spans="4:13" x14ac:dyDescent="0.25">
      <c r="D198">
        <f t="shared" si="29"/>
        <v>1.9600000000000015</v>
      </c>
      <c r="E198" s="3">
        <f t="shared" si="27"/>
        <v>0.77972932712839227</v>
      </c>
      <c r="F198" s="3">
        <f t="shared" si="26"/>
        <v>0.77973447224596915</v>
      </c>
      <c r="G198" s="3">
        <f t="shared" si="26"/>
        <v>0.77973447235888338</v>
      </c>
      <c r="H198" s="3">
        <f t="shared" si="26"/>
        <v>0.77973447235888349</v>
      </c>
      <c r="I198" s="3">
        <f t="shared" si="26"/>
        <v>0.77973447235888338</v>
      </c>
      <c r="K198" s="4">
        <f t="shared" si="24"/>
        <v>78.400000000000063</v>
      </c>
      <c r="L198" s="4">
        <f t="shared" si="28"/>
        <v>175.26080476900162</v>
      </c>
      <c r="M198" s="4">
        <f t="shared" si="25"/>
        <v>31.189378894355336</v>
      </c>
    </row>
    <row r="199" spans="4:13" x14ac:dyDescent="0.25">
      <c r="D199">
        <f t="shared" si="29"/>
        <v>1.9700000000000015</v>
      </c>
      <c r="E199" s="3">
        <f t="shared" si="27"/>
        <v>0.77863666738001303</v>
      </c>
      <c r="F199" s="3">
        <f t="shared" si="26"/>
        <v>0.77864177908364507</v>
      </c>
      <c r="G199" s="3">
        <f t="shared" si="26"/>
        <v>0.7786417791953163</v>
      </c>
      <c r="H199" s="3">
        <f t="shared" si="26"/>
        <v>0.7786417791953163</v>
      </c>
      <c r="I199" s="3">
        <f t="shared" si="26"/>
        <v>0.7786417791953163</v>
      </c>
      <c r="K199" s="4">
        <f t="shared" si="24"/>
        <v>78.800000000000068</v>
      </c>
      <c r="L199" s="4">
        <f t="shared" si="28"/>
        <v>176.1549925484353</v>
      </c>
      <c r="M199" s="4">
        <f t="shared" si="25"/>
        <v>31.145671167812651</v>
      </c>
    </row>
    <row r="200" spans="4:13" x14ac:dyDescent="0.25">
      <c r="D200">
        <f t="shared" si="29"/>
        <v>1.9800000000000015</v>
      </c>
      <c r="E200" s="3">
        <f t="shared" si="27"/>
        <v>0.77754863456220535</v>
      </c>
      <c r="F200" s="3">
        <f t="shared" si="26"/>
        <v>0.77755371296264508</v>
      </c>
      <c r="G200" s="3">
        <f t="shared" si="26"/>
        <v>0.77755371307308119</v>
      </c>
      <c r="H200" s="3">
        <f t="shared" si="26"/>
        <v>0.77755371307308119</v>
      </c>
      <c r="I200" s="3">
        <f t="shared" si="26"/>
        <v>0.77755371307308119</v>
      </c>
      <c r="K200" s="4">
        <f t="shared" si="24"/>
        <v>79.20000000000006</v>
      </c>
      <c r="L200" s="4">
        <f t="shared" si="28"/>
        <v>177.04918032786895</v>
      </c>
      <c r="M200" s="4">
        <f t="shared" si="25"/>
        <v>31.102148522923247</v>
      </c>
    </row>
    <row r="201" spans="4:13" x14ac:dyDescent="0.25">
      <c r="D201">
        <f t="shared" si="29"/>
        <v>1.9900000000000015</v>
      </c>
      <c r="E201" s="3">
        <f t="shared" si="27"/>
        <v>0.77646521369956834</v>
      </c>
      <c r="F201" s="3">
        <f t="shared" si="26"/>
        <v>0.77647025891246679</v>
      </c>
      <c r="G201" s="3">
        <f t="shared" si="26"/>
        <v>0.77647025902167555</v>
      </c>
      <c r="H201" s="3">
        <f t="shared" si="26"/>
        <v>0.77647025902167566</v>
      </c>
      <c r="I201" s="3">
        <f t="shared" si="26"/>
        <v>0.77647025902167555</v>
      </c>
      <c r="K201" s="4">
        <f t="shared" si="24"/>
        <v>79.600000000000065</v>
      </c>
      <c r="L201" s="4">
        <f t="shared" si="28"/>
        <v>177.94336810730266</v>
      </c>
      <c r="M201" s="4">
        <f t="shared" si="25"/>
        <v>31.058810360867021</v>
      </c>
    </row>
    <row r="202" spans="4:13" x14ac:dyDescent="0.25">
      <c r="D202">
        <f t="shared" si="29"/>
        <v>2.0000000000000013</v>
      </c>
      <c r="E202" s="3">
        <f t="shared" si="27"/>
        <v>0.77538638946053617</v>
      </c>
      <c r="F202" s="3">
        <f t="shared" si="26"/>
        <v>0.77539140160622233</v>
      </c>
      <c r="G202" s="3">
        <f t="shared" si="26"/>
        <v>0.77539140171421217</v>
      </c>
      <c r="H202" s="3">
        <f t="shared" si="26"/>
        <v>0.77539140171421217</v>
      </c>
      <c r="I202" s="3">
        <f t="shared" si="26"/>
        <v>0.77539140171421217</v>
      </c>
      <c r="K202" s="4">
        <f t="shared" si="24"/>
        <v>80.000000000000057</v>
      </c>
      <c r="L202" s="4">
        <f t="shared" si="28"/>
        <v>178.83755588673634</v>
      </c>
      <c r="M202" s="4">
        <f t="shared" si="25"/>
        <v>31.015656068568486</v>
      </c>
    </row>
    <row r="203" spans="4:13" x14ac:dyDescent="0.25">
      <c r="D203">
        <f t="shared" si="29"/>
        <v>2.0100000000000011</v>
      </c>
      <c r="E203" s="3">
        <f t="shared" si="27"/>
        <v>0.77431214617359656</v>
      </c>
      <c r="F203" s="3">
        <f t="shared" ref="F203:I222" si="30">IF(ABS(ATAN(E203*$B$12/(E203*$B$13+$D203)))&lt;$B$11,E203-($B$14*E203^$B$16-E203*E203-$D203*$D203-2*E203*$D203*$B$13)/($B$14*$B$16*E203^($B$16-1)-2*E203-2*$D203*$B$13),E203-($B$15*(E203^$B$17)-E203*E203-$D203*$D203-2*E203*$D203*$B$13)/($B$15*$B$17*(E203^($B$17-1))-2*E203-2*$D203*$B$13))</f>
        <v>0.77431712537686415</v>
      </c>
      <c r="G203" s="3">
        <f t="shared" si="30"/>
        <v>0.77431712548364351</v>
      </c>
      <c r="H203" s="3">
        <f t="shared" si="30"/>
        <v>0.77431712548364351</v>
      </c>
      <c r="I203" s="3">
        <f t="shared" si="30"/>
        <v>0.77431712548364351</v>
      </c>
      <c r="K203" s="4">
        <f t="shared" si="24"/>
        <v>80.400000000000048</v>
      </c>
      <c r="L203" s="4">
        <f t="shared" si="28"/>
        <v>179.73174366616999</v>
      </c>
      <c r="M203" s="4">
        <f t="shared" si="25"/>
        <v>30.972685019345739</v>
      </c>
    </row>
    <row r="204" spans="4:13" x14ac:dyDescent="0.25">
      <c r="D204">
        <f t="shared" si="29"/>
        <v>2.0200000000000009</v>
      </c>
      <c r="E204" s="3">
        <f t="shared" si="27"/>
        <v>0.77324246784302797</v>
      </c>
      <c r="F204" s="3">
        <f t="shared" si="30"/>
        <v>0.7732474142329282</v>
      </c>
      <c r="G204" s="3">
        <f t="shared" si="30"/>
        <v>0.77324741433850575</v>
      </c>
      <c r="H204" s="3">
        <f t="shared" si="30"/>
        <v>0.77324741433850575</v>
      </c>
      <c r="I204" s="3">
        <f t="shared" si="30"/>
        <v>0.77324741433850575</v>
      </c>
      <c r="K204" s="4">
        <f t="shared" si="24"/>
        <v>80.80000000000004</v>
      </c>
      <c r="L204" s="4">
        <f t="shared" si="28"/>
        <v>180.62593144560364</v>
      </c>
      <c r="M204" s="4">
        <f t="shared" si="25"/>
        <v>30.92989657354023</v>
      </c>
    </row>
    <row r="205" spans="4:13" x14ac:dyDescent="0.25">
      <c r="D205">
        <f t="shared" si="29"/>
        <v>2.0300000000000007</v>
      </c>
      <c r="E205" s="3">
        <f t="shared" si="27"/>
        <v>0.77217733816416811</v>
      </c>
      <c r="F205" s="3">
        <f t="shared" si="30"/>
        <v>0.77218225187380807</v>
      </c>
      <c r="G205" s="3">
        <f t="shared" si="30"/>
        <v>0.77218225197819268</v>
      </c>
      <c r="H205" s="3">
        <f t="shared" si="30"/>
        <v>0.77218225197819268</v>
      </c>
      <c r="I205" s="3">
        <f t="shared" si="30"/>
        <v>0.77218225197819268</v>
      </c>
      <c r="K205" s="4">
        <f t="shared" si="24"/>
        <v>81.200000000000031</v>
      </c>
      <c r="L205" s="4">
        <f t="shared" si="28"/>
        <v>181.52011922503732</v>
      </c>
      <c r="M205" s="4">
        <f t="shared" si="25"/>
        <v>30.887290079127709</v>
      </c>
    </row>
    <row r="206" spans="4:13" x14ac:dyDescent="0.25">
      <c r="D206">
        <f t="shared" si="29"/>
        <v>2.0400000000000005</v>
      </c>
      <c r="E206" s="3">
        <f t="shared" si="27"/>
        <v>0.7711167405382231</v>
      </c>
      <c r="F206" s="3">
        <f t="shared" si="30"/>
        <v>0.77112162170457077</v>
      </c>
      <c r="G206" s="3">
        <f t="shared" si="30"/>
        <v>0.77112162180777144</v>
      </c>
      <c r="H206" s="3">
        <f t="shared" si="30"/>
        <v>0.77112162180777133</v>
      </c>
      <c r="I206" s="3">
        <f t="shared" si="30"/>
        <v>0.77112162180777133</v>
      </c>
      <c r="K206" s="4">
        <f t="shared" si="24"/>
        <v>81.600000000000023</v>
      </c>
      <c r="L206" s="4">
        <f t="shared" si="28"/>
        <v>182.41430700447097</v>
      </c>
      <c r="M206" s="4">
        <f t="shared" si="25"/>
        <v>30.844864872310854</v>
      </c>
    </row>
    <row r="207" spans="4:13" x14ac:dyDescent="0.25">
      <c r="D207">
        <f t="shared" si="29"/>
        <v>2.0500000000000003</v>
      </c>
      <c r="E207" s="3">
        <f t="shared" si="27"/>
        <v>0.77006065808663027</v>
      </c>
      <c r="F207" s="3">
        <f t="shared" si="30"/>
        <v>0.7700655068503246</v>
      </c>
      <c r="G207" s="3">
        <f t="shared" si="30"/>
        <v>0.77006550695235043</v>
      </c>
      <c r="H207" s="3">
        <f t="shared" si="30"/>
        <v>0.77006550695235043</v>
      </c>
      <c r="I207" s="3">
        <f t="shared" si="30"/>
        <v>0.77006550695235043</v>
      </c>
      <c r="K207" s="4">
        <f t="shared" si="24"/>
        <v>82.000000000000014</v>
      </c>
      <c r="L207" s="4">
        <f t="shared" si="28"/>
        <v>183.30849478390462</v>
      </c>
      <c r="M207" s="4">
        <f t="shared" si="25"/>
        <v>30.802620278094018</v>
      </c>
    </row>
    <row r="208" spans="4:13" x14ac:dyDescent="0.25">
      <c r="D208">
        <f t="shared" si="29"/>
        <v>2.06</v>
      </c>
      <c r="E208" s="3">
        <f t="shared" si="27"/>
        <v>0.76900907366498394</v>
      </c>
      <c r="F208" s="3">
        <f t="shared" si="30"/>
        <v>0.76901389017015109</v>
      </c>
      <c r="G208" s="3">
        <f t="shared" si="30"/>
        <v>0.76901389027101141</v>
      </c>
      <c r="H208" s="3">
        <f t="shared" si="30"/>
        <v>0.76901389027101152</v>
      </c>
      <c r="I208" s="3">
        <f t="shared" si="30"/>
        <v>0.76901389027101141</v>
      </c>
      <c r="K208" s="4">
        <f t="shared" si="24"/>
        <v>82.4</v>
      </c>
      <c r="L208" s="4">
        <f t="shared" si="28"/>
        <v>184.20268256333833</v>
      </c>
      <c r="M208" s="4">
        <f t="shared" si="25"/>
        <v>30.760555610840456</v>
      </c>
    </row>
    <row r="209" spans="4:13" x14ac:dyDescent="0.25">
      <c r="D209">
        <f t="shared" si="29"/>
        <v>2.0699999999999998</v>
      </c>
      <c r="E209" s="3">
        <f t="shared" si="27"/>
        <v>0.76796196987653542</v>
      </c>
      <c r="F209" s="3">
        <f t="shared" si="30"/>
        <v>0.76796675427061056</v>
      </c>
      <c r="G209" s="3">
        <f t="shared" si="30"/>
        <v>0.76796675437031492</v>
      </c>
      <c r="H209" s="3">
        <f t="shared" si="30"/>
        <v>0.76796675437031492</v>
      </c>
      <c r="I209" s="3">
        <f t="shared" si="30"/>
        <v>0.76796675437031492</v>
      </c>
      <c r="K209" s="4">
        <f t="shared" si="24"/>
        <v>82.8</v>
      </c>
      <c r="L209" s="4">
        <f t="shared" si="28"/>
        <v>185.09687034277198</v>
      </c>
      <c r="M209" s="4">
        <f t="shared" si="25"/>
        <v>30.718670174812598</v>
      </c>
    </row>
    <row r="210" spans="4:13" x14ac:dyDescent="0.25">
      <c r="D210">
        <f t="shared" si="29"/>
        <v>2.0799999999999996</v>
      </c>
      <c r="E210" s="3">
        <f t="shared" si="27"/>
        <v>0.76691932908527827</v>
      </c>
      <c r="F210" s="3">
        <f t="shared" si="30"/>
        <v>0.76692408151883285</v>
      </c>
      <c r="G210" s="3">
        <f t="shared" si="30"/>
        <v>0.76692408161739067</v>
      </c>
      <c r="H210" s="3">
        <f t="shared" si="30"/>
        <v>0.76692408161739067</v>
      </c>
      <c r="I210" s="3">
        <f t="shared" si="30"/>
        <v>0.76692408161739067</v>
      </c>
      <c r="K210" s="4">
        <f t="shared" si="24"/>
        <v>83.199999999999989</v>
      </c>
      <c r="L210" s="4">
        <f t="shared" si="28"/>
        <v>185.99105812220563</v>
      </c>
      <c r="M210" s="4">
        <f t="shared" si="25"/>
        <v>30.676963264695626</v>
      </c>
    </row>
    <row r="211" spans="4:13" x14ac:dyDescent="0.25">
      <c r="D211">
        <f t="shared" si="29"/>
        <v>2.0899999999999994</v>
      </c>
      <c r="E211" s="3">
        <f t="shared" si="27"/>
        <v>0.76588113342862896</v>
      </c>
      <c r="F211" s="3">
        <f t="shared" si="30"/>
        <v>0.76588585405520282</v>
      </c>
      <c r="G211" s="3">
        <f t="shared" si="30"/>
        <v>0.76588585415262389</v>
      </c>
      <c r="H211" s="3">
        <f t="shared" si="30"/>
        <v>0.76588585415262389</v>
      </c>
      <c r="I211" s="3">
        <f t="shared" si="30"/>
        <v>0.76588585415262389</v>
      </c>
      <c r="K211" s="4">
        <f t="shared" si="24"/>
        <v>83.59999999999998</v>
      </c>
      <c r="L211" s="4">
        <f t="shared" si="28"/>
        <v>186.88524590163928</v>
      </c>
      <c r="M211" s="4">
        <f t="shared" si="25"/>
        <v>30.635434166104957</v>
      </c>
    </row>
    <row r="212" spans="4:13" x14ac:dyDescent="0.25">
      <c r="D212">
        <f t="shared" si="29"/>
        <v>2.0999999999999992</v>
      </c>
      <c r="E212" s="3">
        <f t="shared" si="27"/>
        <v>0.7648473648297115</v>
      </c>
      <c r="F212" s="3">
        <f t="shared" si="30"/>
        <v>0.76485205380565113</v>
      </c>
      <c r="G212" s="3">
        <f t="shared" si="30"/>
        <v>0.76485205390194544</v>
      </c>
      <c r="H212" s="3">
        <f t="shared" si="30"/>
        <v>0.76485205390194533</v>
      </c>
      <c r="I212" s="3">
        <f t="shared" si="30"/>
        <v>0.76485205390194544</v>
      </c>
      <c r="K212" s="4">
        <f t="shared" si="24"/>
        <v>83.999999999999972</v>
      </c>
      <c r="L212" s="4">
        <f t="shared" si="28"/>
        <v>187.77943368107296</v>
      </c>
      <c r="M212" s="4">
        <f t="shared" si="25"/>
        <v>30.594082156077818</v>
      </c>
    </row>
    <row r="213" spans="4:13" x14ac:dyDescent="0.25">
      <c r="D213">
        <f t="shared" si="29"/>
        <v>2.109999999999999</v>
      </c>
      <c r="E213" s="3">
        <f t="shared" si="27"/>
        <v>0.76381800500926</v>
      </c>
      <c r="F213" s="3">
        <f t="shared" si="30"/>
        <v>0.76382266249356134</v>
      </c>
      <c r="G213" s="3">
        <f t="shared" si="30"/>
        <v>0.76382266258873854</v>
      </c>
      <c r="H213" s="3">
        <f t="shared" si="30"/>
        <v>0.76382266258873854</v>
      </c>
      <c r="I213" s="3">
        <f t="shared" si="30"/>
        <v>0.76382266258873854</v>
      </c>
      <c r="K213" s="4">
        <f t="shared" si="24"/>
        <v>84.399999999999963</v>
      </c>
      <c r="L213" s="4">
        <f t="shared" si="28"/>
        <v>188.67362146050661</v>
      </c>
      <c r="M213" s="4">
        <f t="shared" si="25"/>
        <v>30.552906503549544</v>
      </c>
    </row>
    <row r="214" spans="4:13" x14ac:dyDescent="0.25">
      <c r="D214">
        <f t="shared" si="29"/>
        <v>2.1199999999999988</v>
      </c>
      <c r="E214" s="3">
        <f t="shared" si="27"/>
        <v>0.76279303549714406</v>
      </c>
      <c r="F214" s="3">
        <f t="shared" si="30"/>
        <v>0.76279766165130025</v>
      </c>
      <c r="G214" s="3">
        <f t="shared" si="30"/>
        <v>0.76279766174537034</v>
      </c>
      <c r="H214" s="3">
        <f t="shared" si="30"/>
        <v>0.76279766174537034</v>
      </c>
      <c r="I214" s="3">
        <f t="shared" si="30"/>
        <v>0.76279766174537034</v>
      </c>
      <c r="K214" s="4">
        <f t="shared" si="24"/>
        <v>84.799999999999955</v>
      </c>
      <c r="L214" s="4">
        <f t="shared" si="28"/>
        <v>189.56780923994026</v>
      </c>
      <c r="M214" s="4">
        <f t="shared" si="25"/>
        <v>30.511906469814814</v>
      </c>
    </row>
    <row r="215" spans="4:13" x14ac:dyDescent="0.25">
      <c r="D215">
        <f t="shared" si="29"/>
        <v>2.1299999999999986</v>
      </c>
      <c r="E215" s="3">
        <f t="shared" si="27"/>
        <v>0.76177243764353064</v>
      </c>
      <c r="F215" s="3">
        <f t="shared" si="30"/>
        <v>0.76177703263138474</v>
      </c>
      <c r="G215" s="3">
        <f t="shared" si="30"/>
        <v>0.76177703272435793</v>
      </c>
      <c r="H215" s="3">
        <f t="shared" si="30"/>
        <v>0.76177703272435793</v>
      </c>
      <c r="I215" s="3">
        <f t="shared" si="30"/>
        <v>0.76177703272435793</v>
      </c>
      <c r="K215" s="4">
        <f t="shared" si="24"/>
        <v>85.199999999999946</v>
      </c>
      <c r="L215" s="4">
        <f t="shared" si="28"/>
        <v>190.46199701937397</v>
      </c>
      <c r="M215" s="4">
        <f t="shared" si="25"/>
        <v>30.471081308974316</v>
      </c>
    </row>
    <row r="216" spans="4:13" x14ac:dyDescent="0.25">
      <c r="D216">
        <f t="shared" si="29"/>
        <v>2.1399999999999983</v>
      </c>
      <c r="E216" s="3">
        <f t="shared" si="27"/>
        <v>0.76075619262969008</v>
      </c>
      <c r="F216" s="3">
        <f t="shared" si="30"/>
        <v>0.76076075661729303</v>
      </c>
      <c r="G216" s="3">
        <f t="shared" si="30"/>
        <v>0.7607607567091792</v>
      </c>
      <c r="H216" s="3">
        <f t="shared" si="30"/>
        <v>0.7607607567091792</v>
      </c>
      <c r="I216" s="3">
        <f t="shared" si="30"/>
        <v>0.7607607567091792</v>
      </c>
      <c r="K216" s="4">
        <f t="shared" si="24"/>
        <v>85.599999999999937</v>
      </c>
      <c r="L216" s="4">
        <f t="shared" si="28"/>
        <v>191.35618479880762</v>
      </c>
      <c r="M216" s="4">
        <f t="shared" si="25"/>
        <v>30.430430268367168</v>
      </c>
    </row>
    <row r="217" spans="4:13" x14ac:dyDescent="0.25">
      <c r="D217">
        <f t="shared" si="29"/>
        <v>2.1499999999999981</v>
      </c>
      <c r="E217" s="3">
        <f t="shared" si="27"/>
        <v>0.75974428147845541</v>
      </c>
      <c r="F217" s="3">
        <f t="shared" si="30"/>
        <v>0.75974881463392774</v>
      </c>
      <c r="G217" s="3">
        <f t="shared" si="30"/>
        <v>0.75974881472473721</v>
      </c>
      <c r="H217" s="3">
        <f t="shared" si="30"/>
        <v>0.75974881472473721</v>
      </c>
      <c r="I217" s="3">
        <f t="shared" si="30"/>
        <v>0.75974881472473721</v>
      </c>
      <c r="K217" s="4">
        <f t="shared" si="24"/>
        <v>85.999999999999929</v>
      </c>
      <c r="L217" s="4">
        <f t="shared" si="28"/>
        <v>192.25037257824124</v>
      </c>
      <c r="M217" s="4">
        <f t="shared" si="25"/>
        <v>30.389952588989487</v>
      </c>
    </row>
    <row r="218" spans="4:13" x14ac:dyDescent="0.25">
      <c r="D218">
        <f t="shared" si="29"/>
        <v>2.1599999999999979</v>
      </c>
      <c r="E218" s="3">
        <f t="shared" si="27"/>
        <v>0.75873668506434555</v>
      </c>
      <c r="F218" s="3">
        <f t="shared" si="30"/>
        <v>0.75874118755774422</v>
      </c>
      <c r="G218" s="3">
        <f t="shared" si="30"/>
        <v>0.75874118764748721</v>
      </c>
      <c r="H218" s="3">
        <f t="shared" si="30"/>
        <v>0.75874118764748721</v>
      </c>
      <c r="I218" s="3">
        <f t="shared" si="30"/>
        <v>0.75874118764748721</v>
      </c>
      <c r="K218" s="4">
        <f t="shared" si="24"/>
        <v>86.39999999999992</v>
      </c>
      <c r="L218" s="4">
        <f t="shared" si="28"/>
        <v>193.14456035767489</v>
      </c>
      <c r="M218" s="4">
        <f t="shared" si="25"/>
        <v>30.34964750589949</v>
      </c>
    </row>
    <row r="219" spans="4:13" x14ac:dyDescent="0.25">
      <c r="D219">
        <f t="shared" si="29"/>
        <v>2.1699999999999977</v>
      </c>
      <c r="E219" s="3">
        <f t="shared" si="27"/>
        <v>0.75773338412335889</v>
      </c>
      <c r="F219" s="3">
        <f t="shared" si="30"/>
        <v>0.75773785612654876</v>
      </c>
      <c r="G219" s="3">
        <f t="shared" si="30"/>
        <v>0.75773785621523548</v>
      </c>
      <c r="H219" s="3">
        <f t="shared" si="30"/>
        <v>0.75773785621523548</v>
      </c>
      <c r="I219" s="3">
        <f t="shared" si="30"/>
        <v>0.75773785621523548</v>
      </c>
      <c r="K219" s="4">
        <f t="shared" si="24"/>
        <v>86.799999999999912</v>
      </c>
      <c r="L219" s="4">
        <f t="shared" si="28"/>
        <v>194.0387481371086</v>
      </c>
      <c r="M219" s="4">
        <f t="shared" si="25"/>
        <v>30.309514248609418</v>
      </c>
    </row>
    <row r="220" spans="4:13" x14ac:dyDescent="0.25">
      <c r="D220">
        <f t="shared" si="29"/>
        <v>2.1799999999999975</v>
      </c>
      <c r="E220" s="3">
        <f t="shared" si="27"/>
        <v>0.75673435926244925</v>
      </c>
      <c r="F220" s="3">
        <f t="shared" si="30"/>
        <v>0.75673880094897816</v>
      </c>
      <c r="G220" s="3">
        <f t="shared" si="30"/>
        <v>0.75673880103661895</v>
      </c>
      <c r="H220" s="3">
        <f t="shared" si="30"/>
        <v>0.75673880103661895</v>
      </c>
      <c r="I220" s="3">
        <f t="shared" si="30"/>
        <v>0.75673880103661895</v>
      </c>
      <c r="K220" s="4">
        <f t="shared" si="24"/>
        <v>87.199999999999903</v>
      </c>
      <c r="L220" s="4">
        <f t="shared" si="28"/>
        <v>194.93293591654225</v>
      </c>
      <c r="M220" s="4">
        <f t="shared" si="25"/>
        <v>30.269552041464756</v>
      </c>
    </row>
    <row r="221" spans="4:13" x14ac:dyDescent="0.25">
      <c r="D221">
        <f t="shared" si="29"/>
        <v>2.1899999999999973</v>
      </c>
      <c r="E221" s="3">
        <f t="shared" si="27"/>
        <v>0.75573959096868915</v>
      </c>
      <c r="F221" s="3">
        <f t="shared" si="30"/>
        <v>0.75574400251366802</v>
      </c>
      <c r="G221" s="3">
        <f t="shared" si="30"/>
        <v>0.7557440026002733</v>
      </c>
      <c r="H221" s="3">
        <f t="shared" si="30"/>
        <v>0.7557440026002733</v>
      </c>
      <c r="I221" s="3">
        <f t="shared" si="30"/>
        <v>0.7557440026002733</v>
      </c>
      <c r="K221" s="4">
        <f t="shared" si="24"/>
        <v>87.599999999999895</v>
      </c>
      <c r="L221" s="4">
        <f t="shared" si="28"/>
        <v>195.8271236959759</v>
      </c>
      <c r="M221" s="4">
        <f t="shared" si="25"/>
        <v>30.229760104010932</v>
      </c>
    </row>
    <row r="222" spans="4:13" x14ac:dyDescent="0.25">
      <c r="D222">
        <f t="shared" si="29"/>
        <v>2.1999999999999971</v>
      </c>
      <c r="E222" s="3">
        <f t="shared" si="27"/>
        <v>0.75474905961813277</v>
      </c>
      <c r="F222" s="3">
        <f t="shared" si="30"/>
        <v>0.75475344119811938</v>
      </c>
      <c r="G222" s="3">
        <f t="shared" si="30"/>
        <v>0.75475344128369937</v>
      </c>
      <c r="H222" s="3">
        <f t="shared" si="30"/>
        <v>0.75475344128369937</v>
      </c>
      <c r="I222" s="3">
        <f t="shared" si="30"/>
        <v>0.75475344128369937</v>
      </c>
      <c r="K222" s="4">
        <f t="shared" si="24"/>
        <v>87.999999999999886</v>
      </c>
      <c r="L222" s="4">
        <f t="shared" si="28"/>
        <v>196.72131147540958</v>
      </c>
      <c r="M222" s="4">
        <f t="shared" si="25"/>
        <v>30.190137651347975</v>
      </c>
    </row>
    <row r="223" spans="4:13" x14ac:dyDescent="0.25">
      <c r="D223">
        <f t="shared" si="29"/>
        <v>2.2099999999999969</v>
      </c>
      <c r="E223" s="3">
        <f t="shared" si="27"/>
        <v>0.75376274548438282</v>
      </c>
      <c r="F223" s="3">
        <f t="shared" ref="F223:I242" si="31">IF(ABS(ATAN(E223*$B$12/(E223*$B$13+$D223)))&lt;$B$11,E223-($B$14*E223^$B$16-E223*E223-$D223*$D223-2*E223*$D223*$B$13)/($B$14*$B$16*E223^($B$16-1)-2*E223-2*$D223*$B$13),E223-($B$15*(E223^$B$17)-E223*E223-$D223*$D223-2*E223*$D223*$B$13)/($B$15*$B$17*(E223^($B$17-1))-2*E223-2*$D223*$B$13))</f>
        <v>0.7537670972772692</v>
      </c>
      <c r="G223" s="3">
        <f t="shared" si="31"/>
        <v>0.75376709736183434</v>
      </c>
      <c r="H223" s="3">
        <f t="shared" si="31"/>
        <v>0.75376709736183423</v>
      </c>
      <c r="I223" s="3">
        <f t="shared" si="31"/>
        <v>0.75376709736183423</v>
      </c>
      <c r="K223" s="4">
        <f t="shared" si="24"/>
        <v>88.399999999999878</v>
      </c>
      <c r="L223" s="4">
        <f t="shared" si="28"/>
        <v>197.61549925484323</v>
      </c>
      <c r="M223" s="4">
        <f t="shared" si="25"/>
        <v>30.150683894473367</v>
      </c>
    </row>
    <row r="224" spans="4:13" x14ac:dyDescent="0.25">
      <c r="D224">
        <f t="shared" si="29"/>
        <v>2.2199999999999966</v>
      </c>
      <c r="E224" s="3">
        <f t="shared" si="27"/>
        <v>0.75278062874687246</v>
      </c>
      <c r="F224" s="3">
        <f t="shared" si="31"/>
        <v>0.752784950931777</v>
      </c>
      <c r="G224" s="3">
        <f t="shared" si="31"/>
        <v>0.75278495101533749</v>
      </c>
      <c r="H224" s="3">
        <f t="shared" si="31"/>
        <v>0.75278495101533749</v>
      </c>
      <c r="I224" s="3">
        <f t="shared" si="31"/>
        <v>0.75278495101533749</v>
      </c>
      <c r="K224" s="4">
        <f t="shared" si="24"/>
        <v>88.799999999999869</v>
      </c>
      <c r="L224" s="4">
        <f t="shared" si="28"/>
        <v>198.50968703427688</v>
      </c>
      <c r="M224" s="4">
        <f t="shared" si="25"/>
        <v>30.111398040613501</v>
      </c>
    </row>
    <row r="225" spans="4:13" x14ac:dyDescent="0.25">
      <c r="D225">
        <f t="shared" si="29"/>
        <v>2.2299999999999964</v>
      </c>
      <c r="E225" s="3">
        <f t="shared" si="27"/>
        <v>0.75180268949886853</v>
      </c>
      <c r="F225" s="3">
        <f t="shared" si="31"/>
        <v>0.75180698225603126</v>
      </c>
      <c r="G225" s="3">
        <f t="shared" si="31"/>
        <v>0.75180698233859755</v>
      </c>
      <c r="H225" s="3">
        <f t="shared" si="31"/>
        <v>0.75180698233859755</v>
      </c>
      <c r="I225" s="3">
        <f t="shared" si="31"/>
        <v>0.75180698233859755</v>
      </c>
      <c r="K225" s="4">
        <f t="shared" si="24"/>
        <v>89.199999999999861</v>
      </c>
      <c r="L225" s="4">
        <f t="shared" si="28"/>
        <v>199.40387481371059</v>
      </c>
      <c r="M225" s="4">
        <f t="shared" si="25"/>
        <v>30.0722792935439</v>
      </c>
    </row>
    <row r="226" spans="4:13" x14ac:dyDescent="0.25">
      <c r="D226">
        <f t="shared" si="29"/>
        <v>2.2399999999999962</v>
      </c>
      <c r="E226" s="3">
        <f t="shared" si="27"/>
        <v>0.7508289077552045</v>
      </c>
      <c r="F226" s="3">
        <f t="shared" si="31"/>
        <v>0.75083317126588656</v>
      </c>
      <c r="G226" s="3">
        <f t="shared" si="31"/>
        <v>0.75083317134746907</v>
      </c>
      <c r="H226" s="3">
        <f t="shared" si="31"/>
        <v>0.75083317134746896</v>
      </c>
      <c r="I226" s="3">
        <f t="shared" si="31"/>
        <v>0.75083317134746896</v>
      </c>
      <c r="K226" s="4">
        <f t="shared" si="24"/>
        <v>89.599999999999852</v>
      </c>
      <c r="L226" s="4">
        <f t="shared" si="28"/>
        <v>200.29806259314424</v>
      </c>
      <c r="M226" s="4">
        <f t="shared" si="25"/>
        <v>30.033326853898757</v>
      </c>
    </row>
    <row r="227" spans="4:13" x14ac:dyDescent="0.25">
      <c r="D227">
        <f t="shared" si="29"/>
        <v>2.249999999999996</v>
      </c>
      <c r="E227" s="3">
        <f t="shared" si="27"/>
        <v>0.74985926345975029</v>
      </c>
      <c r="F227" s="3">
        <f t="shared" si="31"/>
        <v>0.74986349790613593</v>
      </c>
      <c r="G227" s="3">
        <f t="shared" si="31"/>
        <v>0.74986349798674512</v>
      </c>
      <c r="H227" s="3">
        <f t="shared" si="31"/>
        <v>0.74986349798674512</v>
      </c>
      <c r="I227" s="3">
        <f t="shared" si="31"/>
        <v>0.74986349798674512</v>
      </c>
      <c r="K227" s="4">
        <f t="shared" si="24"/>
        <v>89.999999999999844</v>
      </c>
      <c r="L227" s="4">
        <f t="shared" si="28"/>
        <v>201.19225037257789</v>
      </c>
      <c r="M227" s="4">
        <f t="shared" si="25"/>
        <v>29.994539919469805</v>
      </c>
    </row>
    <row r="228" spans="4:13" x14ac:dyDescent="0.25">
      <c r="D228">
        <f t="shared" si="29"/>
        <v>2.2599999999999958</v>
      </c>
      <c r="E228" s="3">
        <f t="shared" si="27"/>
        <v>0.74889373649262603</v>
      </c>
      <c r="F228" s="3">
        <f t="shared" si="31"/>
        <v>0.74889794205773019</v>
      </c>
      <c r="G228" s="3">
        <f t="shared" si="31"/>
        <v>0.74889794213737615</v>
      </c>
      <c r="H228" s="3">
        <f t="shared" si="31"/>
        <v>0.74889794213737615</v>
      </c>
      <c r="I228" s="3">
        <f t="shared" si="31"/>
        <v>0.74889794213737615</v>
      </c>
      <c r="K228" s="4">
        <f t="shared" si="24"/>
        <v>90.399999999999835</v>
      </c>
      <c r="L228" s="4">
        <f t="shared" si="28"/>
        <v>202.08643815201154</v>
      </c>
      <c r="M228" s="4">
        <f t="shared" si="25"/>
        <v>29.955917685495045</v>
      </c>
    </row>
    <row r="229" spans="4:13" x14ac:dyDescent="0.25">
      <c r="D229">
        <f t="shared" si="29"/>
        <v>2.2699999999999956</v>
      </c>
      <c r="E229" s="3">
        <f t="shared" si="27"/>
        <v>0.74793230667716826</v>
      </c>
      <c r="F229" s="3">
        <f t="shared" si="31"/>
        <v>0.74793648354474485</v>
      </c>
      <c r="G229" s="3">
        <f t="shared" si="31"/>
        <v>0.74793648362343801</v>
      </c>
      <c r="H229" s="3">
        <f t="shared" si="31"/>
        <v>0.74793648362343812</v>
      </c>
      <c r="I229" s="3">
        <f t="shared" si="31"/>
        <v>0.74793648362343812</v>
      </c>
      <c r="K229" s="4">
        <f t="shared" si="24"/>
        <v>90.799999999999827</v>
      </c>
      <c r="L229" s="4">
        <f t="shared" si="28"/>
        <v>202.98062593144522</v>
      </c>
      <c r="M229" s="4">
        <f t="shared" si="25"/>
        <v>29.917459344937527</v>
      </c>
    </row>
    <row r="230" spans="4:13" x14ac:dyDescent="0.25">
      <c r="D230">
        <f t="shared" si="29"/>
        <v>2.2799999999999954</v>
      </c>
      <c r="E230" s="3">
        <f t="shared" si="27"/>
        <v>0.74697495378665391</v>
      </c>
      <c r="F230" s="3">
        <f t="shared" si="31"/>
        <v>0.74697910214110963</v>
      </c>
      <c r="G230" s="3">
        <f t="shared" si="31"/>
        <v>0.74697910221886032</v>
      </c>
      <c r="H230" s="3">
        <f t="shared" si="31"/>
        <v>0.74697910221886032</v>
      </c>
      <c r="I230" s="3">
        <f t="shared" si="31"/>
        <v>0.74697910221886032</v>
      </c>
      <c r="K230" s="4">
        <f t="shared" si="24"/>
        <v>91.199999999999818</v>
      </c>
      <c r="L230" s="4">
        <f t="shared" si="28"/>
        <v>203.87481371087887</v>
      </c>
      <c r="M230" s="4">
        <f t="shared" si="25"/>
        <v>29.879164088754415</v>
      </c>
    </row>
    <row r="231" spans="4:13" x14ac:dyDescent="0.25">
      <c r="D231">
        <f t="shared" si="29"/>
        <v>2.2899999999999952</v>
      </c>
      <c r="E231" s="3">
        <f t="shared" si="27"/>
        <v>0.74602165755078953</v>
      </c>
      <c r="F231" s="3">
        <f t="shared" si="31"/>
        <v>0.74602577757709987</v>
      </c>
      <c r="G231" s="3">
        <f t="shared" si="31"/>
        <v>0.74602577765391831</v>
      </c>
      <c r="H231" s="3">
        <f t="shared" si="31"/>
        <v>0.74602577765391842</v>
      </c>
      <c r="I231" s="3">
        <f t="shared" si="31"/>
        <v>0.74602577765391842</v>
      </c>
      <c r="K231" s="4">
        <f t="shared" si="24"/>
        <v>91.59999999999981</v>
      </c>
      <c r="L231" s="4">
        <f t="shared" si="28"/>
        <v>204.76900149031252</v>
      </c>
      <c r="M231" s="4">
        <f t="shared" si="25"/>
        <v>29.841031106156738</v>
      </c>
    </row>
    <row r="232" spans="4:13" x14ac:dyDescent="0.25">
      <c r="D232">
        <f t="shared" si="29"/>
        <v>2.2999999999999949</v>
      </c>
      <c r="E232" s="3">
        <f t="shared" si="27"/>
        <v>0.74507239766197397</v>
      </c>
      <c r="F232" s="3">
        <f t="shared" si="31"/>
        <v>0.74507648954560213</v>
      </c>
      <c r="G232" s="3">
        <f t="shared" si="31"/>
        <v>0.74507648962149875</v>
      </c>
      <c r="H232" s="3">
        <f t="shared" si="31"/>
        <v>0.74507648962149875</v>
      </c>
      <c r="I232" s="3">
        <f t="shared" si="31"/>
        <v>0.74507648962149875</v>
      </c>
      <c r="K232" s="4">
        <f t="shared" si="24"/>
        <v>91.999999999999801</v>
      </c>
      <c r="L232" s="4">
        <f t="shared" si="28"/>
        <v>205.6631892697462</v>
      </c>
      <c r="M232" s="4">
        <f t="shared" si="25"/>
        <v>29.803059584859952</v>
      </c>
    </row>
    <row r="233" spans="4:13" x14ac:dyDescent="0.25">
      <c r="D233">
        <f t="shared" si="29"/>
        <v>2.3099999999999947</v>
      </c>
      <c r="E233" s="3">
        <f t="shared" si="27"/>
        <v>0.74412715378133765</v>
      </c>
      <c r="F233" s="3">
        <f t="shared" si="31"/>
        <v>0.74413121770815738</v>
      </c>
      <c r="G233" s="3">
        <f t="shared" si="31"/>
        <v>0.74413121778314217</v>
      </c>
      <c r="H233" s="3">
        <f t="shared" si="31"/>
        <v>0.74413121778314217</v>
      </c>
      <c r="I233" s="3">
        <f t="shared" si="31"/>
        <v>0.74413121778314217</v>
      </c>
      <c r="K233" s="4">
        <f t="shared" si="24"/>
        <v>92.399999999999793</v>
      </c>
      <c r="L233" s="4">
        <f t="shared" si="28"/>
        <v>206.55737704917985</v>
      </c>
      <c r="M233" s="4">
        <f t="shared" si="25"/>
        <v>29.765248711325686</v>
      </c>
    </row>
    <row r="234" spans="4:13" x14ac:dyDescent="0.25">
      <c r="D234">
        <f t="shared" si="29"/>
        <v>2.3199999999999945</v>
      </c>
      <c r="E234" s="3">
        <f t="shared" si="27"/>
        <v>0.74318590554456865</v>
      </c>
      <c r="F234" s="3">
        <f t="shared" si="31"/>
        <v>0.74318994170078911</v>
      </c>
      <c r="G234" s="3">
        <f t="shared" si="31"/>
        <v>0.74318994177487219</v>
      </c>
      <c r="H234" s="3">
        <f t="shared" si="31"/>
        <v>0.74318994177487219</v>
      </c>
      <c r="I234" s="3">
        <f t="shared" si="31"/>
        <v>0.74318994177487219</v>
      </c>
      <c r="K234" s="4">
        <f t="shared" si="24"/>
        <v>92.799999999999784</v>
      </c>
      <c r="L234" s="4">
        <f t="shared" si="28"/>
        <v>207.4515648286135</v>
      </c>
      <c r="M234" s="4">
        <f t="shared" si="25"/>
        <v>29.727597670994889</v>
      </c>
    </row>
    <row r="235" spans="4:13" x14ac:dyDescent="0.25">
      <c r="D235">
        <f t="shared" si="29"/>
        <v>2.3299999999999943</v>
      </c>
      <c r="E235" s="3">
        <f t="shared" si="27"/>
        <v>0.74224863256752882</v>
      </c>
      <c r="F235" s="3">
        <f t="shared" si="31"/>
        <v>0.74225264113962275</v>
      </c>
      <c r="G235" s="3">
        <f t="shared" si="31"/>
        <v>0.74225264121281442</v>
      </c>
      <c r="H235" s="3">
        <f t="shared" si="31"/>
        <v>0.74225264121281442</v>
      </c>
      <c r="I235" s="3">
        <f t="shared" si="31"/>
        <v>0.74225264121281442</v>
      </c>
      <c r="K235" s="4">
        <f t="shared" si="24"/>
        <v>93.199999999999775</v>
      </c>
      <c r="L235" s="4">
        <f t="shared" si="28"/>
        <v>208.34575260804721</v>
      </c>
      <c r="M235" s="4">
        <f t="shared" si="25"/>
        <v>29.690105648512578</v>
      </c>
    </row>
    <row r="236" spans="4:13" x14ac:dyDescent="0.25">
      <c r="D236">
        <f t="shared" si="29"/>
        <v>2.3399999999999941</v>
      </c>
      <c r="E236" s="3">
        <f t="shared" si="27"/>
        <v>0.74131531445166776</v>
      </c>
      <c r="F236" s="3">
        <f t="shared" si="31"/>
        <v>0.74131929562630261</v>
      </c>
      <c r="G236" s="3">
        <f t="shared" si="31"/>
        <v>0.74131929569861288</v>
      </c>
      <c r="H236" s="3">
        <f t="shared" si="31"/>
        <v>0.74131929569861299</v>
      </c>
      <c r="I236" s="3">
        <f t="shared" si="31"/>
        <v>0.74131929569861288</v>
      </c>
      <c r="K236" s="4">
        <f t="shared" si="24"/>
        <v>93.599999999999767</v>
      </c>
      <c r="L236" s="4">
        <f t="shared" si="28"/>
        <v>209.23994038748086</v>
      </c>
      <c r="M236" s="4">
        <f t="shared" si="25"/>
        <v>29.652771827944516</v>
      </c>
    </row>
    <row r="237" spans="4:13" x14ac:dyDescent="0.25">
      <c r="D237">
        <f t="shared" si="29"/>
        <v>2.3499999999999939</v>
      </c>
      <c r="E237" s="3">
        <f t="shared" si="27"/>
        <v>0.74038593078924009</v>
      </c>
      <c r="F237" s="3">
        <f t="shared" si="31"/>
        <v>0.74038988475321132</v>
      </c>
      <c r="G237" s="3">
        <f t="shared" si="31"/>
        <v>0.74038988482465018</v>
      </c>
      <c r="H237" s="3">
        <f t="shared" si="31"/>
        <v>0.74038988482465029</v>
      </c>
      <c r="I237" s="3">
        <f t="shared" si="31"/>
        <v>0.74038988482465018</v>
      </c>
      <c r="K237" s="4">
        <f t="shared" si="24"/>
        <v>93.999999999999758</v>
      </c>
      <c r="L237" s="4">
        <f t="shared" si="28"/>
        <v>210.13412816691451</v>
      </c>
      <c r="M237" s="4">
        <f t="shared" si="25"/>
        <v>29.615595392986009</v>
      </c>
    </row>
    <row r="238" spans="4:13" x14ac:dyDescent="0.25">
      <c r="D238">
        <f t="shared" si="29"/>
        <v>2.3599999999999937</v>
      </c>
      <c r="E238" s="3">
        <f t="shared" si="27"/>
        <v>0.73946046116833097</v>
      </c>
      <c r="F238" s="3">
        <f t="shared" si="31"/>
        <v>0.73946438810849835</v>
      </c>
      <c r="G238" s="3">
        <f t="shared" si="31"/>
        <v>0.73946438817907589</v>
      </c>
      <c r="H238" s="3">
        <f t="shared" si="31"/>
        <v>0.73946438817907578</v>
      </c>
      <c r="I238" s="3">
        <f t="shared" si="31"/>
        <v>0.73946438817907578</v>
      </c>
      <c r="K238" s="4">
        <f t="shared" si="24"/>
        <v>94.39999999999975</v>
      </c>
      <c r="L238" s="4">
        <f t="shared" si="28"/>
        <v>211.02831594634816</v>
      </c>
      <c r="M238" s="4">
        <f t="shared" si="25"/>
        <v>29.578575527163032</v>
      </c>
    </row>
    <row r="239" spans="4:13" x14ac:dyDescent="0.25">
      <c r="D239">
        <f t="shared" si="29"/>
        <v>2.3699999999999934</v>
      </c>
      <c r="E239" s="3">
        <f t="shared" si="27"/>
        <v>0.73853888517769684</v>
      </c>
      <c r="F239" s="3">
        <f t="shared" si="31"/>
        <v>0.73854278528092321</v>
      </c>
      <c r="G239" s="3">
        <f t="shared" si="31"/>
        <v>0.73854278535064921</v>
      </c>
      <c r="H239" s="3">
        <f t="shared" si="31"/>
        <v>0.7385427853506491</v>
      </c>
      <c r="I239" s="3">
        <f t="shared" si="31"/>
        <v>0.7385427853506491</v>
      </c>
      <c r="K239" s="4">
        <f t="shared" si="24"/>
        <v>94.799999999999741</v>
      </c>
      <c r="L239" s="4">
        <f t="shared" si="28"/>
        <v>211.92250372578184</v>
      </c>
      <c r="M239" s="4">
        <f t="shared" si="25"/>
        <v>29.541711414025965</v>
      </c>
    </row>
    <row r="240" spans="4:13" x14ac:dyDescent="0.25">
      <c r="D240">
        <f t="shared" si="29"/>
        <v>2.3799999999999932</v>
      </c>
      <c r="E240" s="3">
        <f t="shared" si="27"/>
        <v>0.73762118241142627</v>
      </c>
      <c r="F240" s="3">
        <f t="shared" si="31"/>
        <v>0.73762505586451854</v>
      </c>
      <c r="G240" s="3">
        <f t="shared" si="31"/>
        <v>0.73762505593340277</v>
      </c>
      <c r="H240" s="3">
        <f t="shared" si="31"/>
        <v>0.73762505593340277</v>
      </c>
      <c r="I240" s="3">
        <f t="shared" si="31"/>
        <v>0.73762505593340277</v>
      </c>
      <c r="K240" s="4">
        <f t="shared" si="24"/>
        <v>95.199999999999733</v>
      </c>
      <c r="L240" s="4">
        <f t="shared" si="28"/>
        <v>212.81669150521549</v>
      </c>
      <c r="M240" s="4">
        <f t="shared" si="25"/>
        <v>29.505002237336111</v>
      </c>
    </row>
    <row r="241" spans="4:13" x14ac:dyDescent="0.25">
      <c r="D241">
        <f t="shared" si="29"/>
        <v>2.389999999999993</v>
      </c>
      <c r="E241" s="3">
        <f t="shared" si="27"/>
        <v>0.73670733247342568</v>
      </c>
      <c r="F241" s="3">
        <f t="shared" si="31"/>
        <v>0.7367111794630784</v>
      </c>
      <c r="G241" s="3">
        <f t="shared" si="31"/>
        <v>0.73671117953113086</v>
      </c>
      <c r="H241" s="3">
        <f t="shared" si="31"/>
        <v>0.73671117953113086</v>
      </c>
      <c r="I241" s="3">
        <f t="shared" si="31"/>
        <v>0.73671117953113086</v>
      </c>
      <c r="K241" s="4">
        <f t="shared" si="24"/>
        <v>95.599999999999724</v>
      </c>
      <c r="L241" s="4">
        <f t="shared" si="28"/>
        <v>213.71087928464914</v>
      </c>
      <c r="M241" s="4">
        <f t="shared" si="25"/>
        <v>29.468447181245235</v>
      </c>
    </row>
    <row r="242" spans="4:13" x14ac:dyDescent="0.25">
      <c r="D242">
        <f t="shared" si="29"/>
        <v>2.3999999999999928</v>
      </c>
      <c r="E242" s="3">
        <f t="shared" si="27"/>
        <v>0.73579731498173584</v>
      </c>
      <c r="F242" s="3">
        <f t="shared" si="31"/>
        <v>0.73580113569447736</v>
      </c>
      <c r="G242" s="3">
        <f t="shared" si="31"/>
        <v>0.73580113576170769</v>
      </c>
      <c r="H242" s="3">
        <f t="shared" si="31"/>
        <v>0.73580113576170769</v>
      </c>
      <c r="I242" s="3">
        <f t="shared" si="31"/>
        <v>0.73580113576170769</v>
      </c>
      <c r="K242" s="4">
        <f t="shared" si="24"/>
        <v>95.999999999999716</v>
      </c>
      <c r="L242" s="4">
        <f t="shared" si="28"/>
        <v>214.60506706408282</v>
      </c>
      <c r="M242" s="4">
        <f t="shared" si="25"/>
        <v>29.432045430468307</v>
      </c>
    </row>
    <row r="243" spans="4:13" x14ac:dyDescent="0.25">
      <c r="D243">
        <f t="shared" si="29"/>
        <v>2.4099999999999926</v>
      </c>
      <c r="E243" s="3">
        <f t="shared" si="27"/>
        <v>0.73489110957268455</v>
      </c>
      <c r="F243" s="3">
        <f t="shared" ref="F243:I262" si="32">IF(ABS(ATAN(E243*$B$12/(E243*$B$13+$D243)))&lt;$B$11,E243-($B$14*E243^$B$16-E243*E243-$D243*$D243-2*E243*$D243*$B$13)/($B$14*$B$16*E243^($B$16-1)-2*E243-2*$D243*$B$13),E243-($B$15*(E243^$B$17)-E243*E243-$D243*$D243-2*E243*$D243*$B$13)/($B$15*$B$17*(E243^($B$17-1))-2*E243-2*$D243*$B$13))</f>
        <v>0.73489490419482484</v>
      </c>
      <c r="G243" s="3">
        <f t="shared" si="32"/>
        <v>0.7348949042612426</v>
      </c>
      <c r="H243" s="3">
        <f t="shared" si="32"/>
        <v>0.7348949042612426</v>
      </c>
      <c r="I243" s="3">
        <f t="shared" si="32"/>
        <v>0.7348949042612426</v>
      </c>
      <c r="K243" s="4">
        <f t="shared" ref="K243:K306" si="33">D243*$B$6</f>
        <v>96.399999999999707</v>
      </c>
      <c r="L243" s="4">
        <f t="shared" si="28"/>
        <v>215.49925484351647</v>
      </c>
      <c r="M243" s="4">
        <f t="shared" ref="M243:M306" si="34">I243*$B$6</f>
        <v>29.395796170449703</v>
      </c>
    </row>
    <row r="244" spans="4:13" x14ac:dyDescent="0.25">
      <c r="D244">
        <f t="shared" si="29"/>
        <v>2.4199999999999924</v>
      </c>
      <c r="E244" s="3">
        <f t="shared" si="27"/>
        <v>0.73398869590487892</v>
      </c>
      <c r="F244" s="3">
        <f t="shared" si="32"/>
        <v>0.73399246462245993</v>
      </c>
      <c r="G244" s="3">
        <f t="shared" si="32"/>
        <v>0.73399246468807489</v>
      </c>
      <c r="H244" s="3">
        <f t="shared" si="32"/>
        <v>0.73399246468807489</v>
      </c>
      <c r="I244" s="3">
        <f t="shared" si="32"/>
        <v>0.73399246468807489</v>
      </c>
      <c r="K244" s="4">
        <f t="shared" si="33"/>
        <v>96.799999999999699</v>
      </c>
      <c r="L244" s="4">
        <f t="shared" si="28"/>
        <v>216.39344262295012</v>
      </c>
      <c r="M244" s="4">
        <f t="shared" si="34"/>
        <v>29.359698587522995</v>
      </c>
    </row>
    <row r="245" spans="4:13" x14ac:dyDescent="0.25">
      <c r="D245">
        <f t="shared" si="29"/>
        <v>2.4299999999999922</v>
      </c>
      <c r="E245" s="3">
        <f t="shared" si="27"/>
        <v>0.73309005366304403</v>
      </c>
      <c r="F245" s="3">
        <f t="shared" si="32"/>
        <v>0.73309379666179231</v>
      </c>
      <c r="G245" s="3">
        <f t="shared" si="32"/>
        <v>0.73309379672661379</v>
      </c>
      <c r="H245" s="3">
        <f t="shared" si="32"/>
        <v>0.73309379672661379</v>
      </c>
      <c r="I245" s="3">
        <f t="shared" si="32"/>
        <v>0.73309379672661379</v>
      </c>
      <c r="K245" s="4">
        <f t="shared" si="33"/>
        <v>97.19999999999969</v>
      </c>
      <c r="L245" s="4">
        <f t="shared" si="28"/>
        <v>217.28763040238377</v>
      </c>
      <c r="M245" s="4">
        <f t="shared" si="34"/>
        <v>29.323751869064552</v>
      </c>
    </row>
    <row r="246" spans="4:13" x14ac:dyDescent="0.25">
      <c r="D246">
        <f t="shared" si="29"/>
        <v>2.439999999999992</v>
      </c>
      <c r="E246" s="3">
        <f t="shared" si="27"/>
        <v>0.73219516256171124</v>
      </c>
      <c r="F246" s="3">
        <f t="shared" si="32"/>
        <v>0.73219888002699152</v>
      </c>
      <c r="G246" s="3">
        <f t="shared" si="32"/>
        <v>0.73219888009102918</v>
      </c>
      <c r="H246" s="3">
        <f t="shared" si="32"/>
        <v>0.73219888009102918</v>
      </c>
      <c r="I246" s="3">
        <f t="shared" si="32"/>
        <v>0.73219888009102918</v>
      </c>
      <c r="K246" s="4">
        <f t="shared" si="33"/>
        <v>97.599999999999682</v>
      </c>
      <c r="L246" s="4">
        <f t="shared" si="28"/>
        <v>218.18181818181748</v>
      </c>
      <c r="M246" s="4">
        <f t="shared" si="34"/>
        <v>29.287955203641168</v>
      </c>
    </row>
    <row r="247" spans="4:13" x14ac:dyDescent="0.25">
      <c r="D247">
        <f t="shared" si="29"/>
        <v>2.4499999999999917</v>
      </c>
      <c r="E247" s="3">
        <f t="shared" si="27"/>
        <v>0.73130400234876036</v>
      </c>
      <c r="F247" s="3">
        <f t="shared" si="32"/>
        <v>0.73130769446553312</v>
      </c>
      <c r="G247" s="3">
        <f t="shared" si="32"/>
        <v>0.73130769452879629</v>
      </c>
      <c r="H247" s="3">
        <f t="shared" si="32"/>
        <v>0.73130769452879629</v>
      </c>
      <c r="I247" s="3">
        <f t="shared" si="32"/>
        <v>0.73130769452879629</v>
      </c>
      <c r="K247" s="4">
        <f t="shared" si="33"/>
        <v>97.999999999999673</v>
      </c>
      <c r="L247" s="4">
        <f t="shared" si="28"/>
        <v>219.07600596125113</v>
      </c>
      <c r="M247" s="4">
        <f t="shared" si="34"/>
        <v>29.252307781151853</v>
      </c>
    </row>
    <row r="248" spans="4:13" x14ac:dyDescent="0.25">
      <c r="D248">
        <f t="shared" si="29"/>
        <v>2.4599999999999915</v>
      </c>
      <c r="E248" s="3">
        <f t="shared" si="27"/>
        <v>0.73041655280882301</v>
      </c>
      <c r="F248" s="3">
        <f t="shared" si="32"/>
        <v>0.73042021976160176</v>
      </c>
      <c r="G248" s="3">
        <f t="shared" si="32"/>
        <v>0.73042021982409977</v>
      </c>
      <c r="H248" s="3">
        <f t="shared" si="32"/>
        <v>0.73042021982409977</v>
      </c>
      <c r="I248" s="3">
        <f t="shared" si="32"/>
        <v>0.73042021982409977</v>
      </c>
      <c r="K248" s="4">
        <f t="shared" si="33"/>
        <v>98.399999999999665</v>
      </c>
      <c r="L248" s="4">
        <f t="shared" si="28"/>
        <v>219.97019374068478</v>
      </c>
      <c r="M248" s="4">
        <f t="shared" si="34"/>
        <v>29.216808792963992</v>
      </c>
    </row>
    <row r="249" spans="4:13" x14ac:dyDescent="0.25">
      <c r="D249">
        <f t="shared" si="29"/>
        <v>2.4699999999999913</v>
      </c>
      <c r="E249" s="3">
        <f t="shared" si="27"/>
        <v>0.72953279376654623</v>
      </c>
      <c r="F249" s="3">
        <f t="shared" si="32"/>
        <v>0.72953643573935845</v>
      </c>
      <c r="G249" s="3">
        <f t="shared" si="32"/>
        <v>0.72953643580110039</v>
      </c>
      <c r="H249" s="3">
        <f t="shared" si="32"/>
        <v>0.72953643580110039</v>
      </c>
      <c r="I249" s="3">
        <f t="shared" si="32"/>
        <v>0.72953643580110039</v>
      </c>
      <c r="K249" s="4">
        <f t="shared" si="33"/>
        <v>98.799999999999656</v>
      </c>
      <c r="L249" s="4">
        <f t="shared" si="28"/>
        <v>220.86438152011846</v>
      </c>
      <c r="M249" s="4">
        <f t="shared" si="34"/>
        <v>29.181457432044017</v>
      </c>
    </row>
    <row r="250" spans="4:13" x14ac:dyDescent="0.25">
      <c r="D250">
        <f t="shared" si="29"/>
        <v>2.4799999999999911</v>
      </c>
      <c r="E250" s="3">
        <f t="shared" si="27"/>
        <v>0.7286527050897269</v>
      </c>
      <c r="F250" s="3">
        <f t="shared" si="32"/>
        <v>0.72865632226607502</v>
      </c>
      <c r="G250" s="3">
        <f t="shared" si="32"/>
        <v>0.72865632232707023</v>
      </c>
      <c r="H250" s="3">
        <f t="shared" si="32"/>
        <v>0.72865632232707023</v>
      </c>
      <c r="I250" s="3">
        <f t="shared" si="32"/>
        <v>0.72865632232707023</v>
      </c>
      <c r="K250" s="4">
        <f t="shared" si="33"/>
        <v>99.199999999999648</v>
      </c>
      <c r="L250" s="4">
        <f t="shared" si="28"/>
        <v>221.75856929955211</v>
      </c>
      <c r="M250" s="4">
        <f t="shared" si="34"/>
        <v>29.14625289308281</v>
      </c>
    </row>
    <row r="251" spans="4:13" x14ac:dyDescent="0.25">
      <c r="D251">
        <f t="shared" si="29"/>
        <v>2.4899999999999909</v>
      </c>
      <c r="E251" s="3">
        <f t="shared" si="27"/>
        <v>0.72777626669231499</v>
      </c>
      <c r="F251" s="3">
        <f t="shared" si="32"/>
        <v>0.72777985925514133</v>
      </c>
      <c r="G251" s="3">
        <f t="shared" si="32"/>
        <v>0.72777985931539879</v>
      </c>
      <c r="H251" s="3">
        <f t="shared" si="32"/>
        <v>0.72777985931539879</v>
      </c>
      <c r="I251" s="3">
        <f t="shared" si="32"/>
        <v>0.72777985931539879</v>
      </c>
      <c r="K251" s="4">
        <f t="shared" si="33"/>
        <v>99.599999999999639</v>
      </c>
      <c r="L251" s="4">
        <f t="shared" si="28"/>
        <v>222.65275707898576</v>
      </c>
      <c r="M251" s="4">
        <f t="shared" si="34"/>
        <v>29.111194372615952</v>
      </c>
    </row>
    <row r="252" spans="4:13" x14ac:dyDescent="0.25">
      <c r="D252">
        <f t="shared" si="29"/>
        <v>2.4999999999999907</v>
      </c>
      <c r="E252" s="3">
        <f t="shared" si="27"/>
        <v>0.72690345853729488</v>
      </c>
      <c r="F252" s="3">
        <f t="shared" si="32"/>
        <v>0.72690702666894569</v>
      </c>
      <c r="G252" s="3">
        <f t="shared" si="32"/>
        <v>0.72690702672847429</v>
      </c>
      <c r="H252" s="3">
        <f t="shared" si="32"/>
        <v>0.7269070267284744</v>
      </c>
      <c r="I252" s="3">
        <f t="shared" si="32"/>
        <v>0.7269070267284744</v>
      </c>
      <c r="K252" s="4">
        <f t="shared" si="33"/>
        <v>99.999999999999631</v>
      </c>
      <c r="L252" s="4">
        <f t="shared" si="28"/>
        <v>223.54694485841944</v>
      </c>
      <c r="M252" s="4">
        <f t="shared" si="34"/>
        <v>29.076281069138975</v>
      </c>
    </row>
    <row r="253" spans="4:13" x14ac:dyDescent="0.25">
      <c r="D253">
        <f t="shared" si="29"/>
        <v>2.5099999999999905</v>
      </c>
      <c r="E253" s="3">
        <f t="shared" si="27"/>
        <v>0.72603426063944376</v>
      </c>
      <c r="F253" s="3">
        <f t="shared" si="32"/>
        <v>0.72603780452163702</v>
      </c>
      <c r="G253" s="3">
        <f t="shared" si="32"/>
        <v>0.72603780458044587</v>
      </c>
      <c r="H253" s="3">
        <f t="shared" si="32"/>
        <v>0.72603780458044587</v>
      </c>
      <c r="I253" s="3">
        <f t="shared" si="32"/>
        <v>0.72603780458044587</v>
      </c>
      <c r="K253" s="4">
        <f t="shared" si="33"/>
        <v>100.39999999999962</v>
      </c>
      <c r="L253" s="4">
        <f t="shared" si="28"/>
        <v>224.44113263785309</v>
      </c>
      <c r="M253" s="4">
        <f t="shared" si="34"/>
        <v>29.041512183217833</v>
      </c>
    </row>
    <row r="254" spans="4:13" x14ac:dyDescent="0.25">
      <c r="D254">
        <f t="shared" si="29"/>
        <v>2.5199999999999902</v>
      </c>
      <c r="E254" s="3">
        <f t="shared" si="27"/>
        <v>0.72516865306797518</v>
      </c>
      <c r="F254" s="3">
        <f t="shared" si="32"/>
        <v>0.72517217288176883</v>
      </c>
      <c r="G254" s="3">
        <f t="shared" si="32"/>
        <v>0.72517217293986669</v>
      </c>
      <c r="H254" s="3">
        <f t="shared" si="32"/>
        <v>0.72517217293986669</v>
      </c>
      <c r="I254" s="3">
        <f t="shared" si="32"/>
        <v>0.72517217293986669</v>
      </c>
      <c r="K254" s="4">
        <f t="shared" si="33"/>
        <v>100.79999999999961</v>
      </c>
      <c r="L254" s="4">
        <f t="shared" si="28"/>
        <v>225.33532041728674</v>
      </c>
      <c r="M254" s="4">
        <f t="shared" si="34"/>
        <v>29.006886917594667</v>
      </c>
    </row>
    <row r="255" spans="4:13" x14ac:dyDescent="0.25">
      <c r="D255">
        <f t="shared" si="29"/>
        <v>2.52999999999999</v>
      </c>
      <c r="E255" s="3">
        <f t="shared" si="27"/>
        <v>0.72430661594906853</v>
      </c>
      <c r="F255" s="3">
        <f t="shared" si="32"/>
        <v>0.72431011187483041</v>
      </c>
      <c r="G255" s="3">
        <f t="shared" si="32"/>
        <v>0.72431011193222616</v>
      </c>
      <c r="H255" s="3">
        <f t="shared" si="32"/>
        <v>0.72431011193222616</v>
      </c>
      <c r="I255" s="3">
        <f t="shared" si="32"/>
        <v>0.72431011193222616</v>
      </c>
      <c r="K255" s="4">
        <f t="shared" si="33"/>
        <v>101.1999999999996</v>
      </c>
      <c r="L255" s="4">
        <f t="shared" si="28"/>
        <v>226.22950819672039</v>
      </c>
      <c r="M255" s="4">
        <f t="shared" si="34"/>
        <v>28.972404477289047</v>
      </c>
    </row>
    <row r="256" spans="4:13" x14ac:dyDescent="0.25">
      <c r="D256">
        <f t="shared" si="29"/>
        <v>2.5399999999999898</v>
      </c>
      <c r="E256" s="3">
        <f t="shared" si="27"/>
        <v>0.72344812946828918</v>
      </c>
      <c r="F256" s="3">
        <f t="shared" si="32"/>
        <v>0.72345160168566891</v>
      </c>
      <c r="G256" s="3">
        <f t="shared" si="32"/>
        <v>0.72345160174237111</v>
      </c>
      <c r="H256" s="3">
        <f t="shared" si="32"/>
        <v>0.72345160174237111</v>
      </c>
      <c r="I256" s="3">
        <f t="shared" si="32"/>
        <v>0.72345160174237111</v>
      </c>
      <c r="K256" s="4">
        <f t="shared" si="33"/>
        <v>101.5999999999996</v>
      </c>
      <c r="L256" s="4">
        <f t="shared" si="28"/>
        <v>227.1236959761541</v>
      </c>
      <c r="M256" s="4">
        <f t="shared" si="34"/>
        <v>28.938064069694846</v>
      </c>
    </row>
    <row r="257" spans="4:13" x14ac:dyDescent="0.25">
      <c r="D257">
        <f t="shared" si="29"/>
        <v>2.5499999999999896</v>
      </c>
      <c r="E257" s="3">
        <f t="shared" si="27"/>
        <v>0.72259317387290223</v>
      </c>
      <c r="F257" s="3">
        <f t="shared" si="32"/>
        <v>0.7225966225608037</v>
      </c>
      <c r="G257" s="3">
        <f t="shared" si="32"/>
        <v>0.722596622616821</v>
      </c>
      <c r="H257" s="3">
        <f t="shared" si="32"/>
        <v>0.722596622616821</v>
      </c>
      <c r="I257" s="3">
        <f t="shared" si="32"/>
        <v>0.722596622616821</v>
      </c>
      <c r="K257" s="4">
        <f t="shared" si="33"/>
        <v>101.99999999999959</v>
      </c>
      <c r="L257" s="4">
        <f t="shared" si="28"/>
        <v>228.01788375558775</v>
      </c>
      <c r="M257" s="4">
        <f t="shared" si="34"/>
        <v>28.90386490467284</v>
      </c>
    </row>
    <row r="258" spans="4:13" x14ac:dyDescent="0.25">
      <c r="D258">
        <f t="shared" si="29"/>
        <v>2.5599999999999894</v>
      </c>
      <c r="E258" s="3">
        <f t="shared" si="27"/>
        <v>0.7217417294740841</v>
      </c>
      <c r="F258" s="3">
        <f t="shared" si="32"/>
        <v>0.72174515481064005</v>
      </c>
      <c r="G258" s="3">
        <f t="shared" si="32"/>
        <v>0.7217451548659809</v>
      </c>
      <c r="H258" s="3">
        <f t="shared" si="32"/>
        <v>0.7217451548659809</v>
      </c>
      <c r="I258" s="3">
        <f t="shared" si="32"/>
        <v>0.7217451548659809</v>
      </c>
      <c r="K258" s="4">
        <f t="shared" si="33"/>
        <v>102.39999999999958</v>
      </c>
      <c r="L258" s="4">
        <f t="shared" si="28"/>
        <v>228.9120715350214</v>
      </c>
      <c r="M258" s="4">
        <f t="shared" si="34"/>
        <v>28.869806194639235</v>
      </c>
    </row>
    <row r="259" spans="4:13" x14ac:dyDescent="0.25">
      <c r="D259">
        <f t="shared" si="29"/>
        <v>2.5699999999999892</v>
      </c>
      <c r="E259" s="3">
        <f t="shared" ref="E259:E322" si="35">IF(ABS(ATAN(I258*$B$12/(I258*$B$13+$D259)))&lt;$B$11,I258-($B$14*I258^$B$16-I258*I258-$D259*$D259-2*I258*$D259*$B$13)/($B$14*$B$16*I258^($B$16-1)-2*I258-2*$D259*$B$13),I258-($B$15*(I258^$B$17)-I258*I258-$D259*$D259-2*I258*$D259*$B$13)/($B$15*$B$17*(I258^($B$17-1))-2*I258-2*$D259*$B$13))</f>
        <v>0.72089377664903398</v>
      </c>
      <c r="F259" s="3">
        <f t="shared" si="32"/>
        <v>0.72089717881158133</v>
      </c>
      <c r="G259" s="3">
        <f t="shared" si="32"/>
        <v>0.72089717886625415</v>
      </c>
      <c r="H259" s="3">
        <f t="shared" si="32"/>
        <v>0.72089717886625415</v>
      </c>
      <c r="I259" s="3">
        <f t="shared" si="32"/>
        <v>0.72089717886625415</v>
      </c>
      <c r="K259" s="4">
        <f t="shared" si="33"/>
        <v>102.79999999999957</v>
      </c>
      <c r="L259" s="4">
        <f t="shared" ref="L259:L322" si="36">(K259/0.305)*(3600/5280)</f>
        <v>229.80625931445508</v>
      </c>
      <c r="M259" s="4">
        <f t="shared" si="34"/>
        <v>28.835887154650166</v>
      </c>
    </row>
    <row r="260" spans="4:13" x14ac:dyDescent="0.25">
      <c r="D260">
        <f t="shared" ref="D260:D323" si="37">D259+0.01</f>
        <v>2.579999999999989</v>
      </c>
      <c r="E260" s="3">
        <f t="shared" si="35"/>
        <v>0.72004929584298893</v>
      </c>
      <c r="F260" s="3">
        <f t="shared" si="32"/>
        <v>0.72005267500804615</v>
      </c>
      <c r="G260" s="3">
        <f t="shared" si="32"/>
        <v>0.72005267506205928</v>
      </c>
      <c r="H260" s="3">
        <f t="shared" si="32"/>
        <v>0.72005267506205928</v>
      </c>
      <c r="I260" s="3">
        <f t="shared" si="32"/>
        <v>0.72005267506205928</v>
      </c>
      <c r="K260" s="4">
        <f t="shared" si="33"/>
        <v>103.19999999999956</v>
      </c>
      <c r="L260" s="4">
        <f t="shared" si="36"/>
        <v>230.70044709388873</v>
      </c>
      <c r="M260" s="4">
        <f t="shared" si="34"/>
        <v>28.802107002482373</v>
      </c>
    </row>
    <row r="261" spans="4:13" x14ac:dyDescent="0.25">
      <c r="D261">
        <f t="shared" si="37"/>
        <v>2.5899999999999888</v>
      </c>
      <c r="E261" s="3">
        <f t="shared" si="35"/>
        <v>0.71920826757114653</v>
      </c>
      <c r="F261" s="3">
        <f t="shared" si="32"/>
        <v>0.71921162391439108</v>
      </c>
      <c r="G261" s="3">
        <f t="shared" si="32"/>
        <v>0.71921162396775284</v>
      </c>
      <c r="H261" s="3">
        <f t="shared" si="32"/>
        <v>0.71921162396775284</v>
      </c>
      <c r="I261" s="3">
        <f t="shared" si="32"/>
        <v>0.71921162396775284</v>
      </c>
      <c r="K261" s="4">
        <f t="shared" si="33"/>
        <v>103.59999999999955</v>
      </c>
      <c r="L261" s="4">
        <f t="shared" si="36"/>
        <v>231.59463487332238</v>
      </c>
      <c r="M261" s="4">
        <f t="shared" si="34"/>
        <v>28.768464958710112</v>
      </c>
    </row>
    <row r="262" spans="4:13" x14ac:dyDescent="0.25">
      <c r="D262">
        <f t="shared" si="37"/>
        <v>2.5999999999999885</v>
      </c>
      <c r="E262" s="3">
        <f t="shared" si="35"/>
        <v>0.71837067242049624</v>
      </c>
      <c r="F262" s="3">
        <f t="shared" si="32"/>
        <v>0.71837400611674462</v>
      </c>
      <c r="G262" s="3">
        <f t="shared" si="32"/>
        <v>0.71837400616946312</v>
      </c>
      <c r="H262" s="3">
        <f t="shared" si="32"/>
        <v>0.71837400616946312</v>
      </c>
      <c r="I262" s="3">
        <f t="shared" si="32"/>
        <v>0.71837400616946312</v>
      </c>
      <c r="K262" s="4">
        <f t="shared" si="33"/>
        <v>103.99999999999955</v>
      </c>
      <c r="L262" s="4">
        <f t="shared" si="36"/>
        <v>232.48882265275603</v>
      </c>
      <c r="M262" s="4">
        <f t="shared" si="34"/>
        <v>28.734960246778524</v>
      </c>
    </row>
    <row r="263" spans="4:13" x14ac:dyDescent="0.25">
      <c r="D263">
        <f t="shared" si="37"/>
        <v>2.6099999999999883</v>
      </c>
      <c r="E263" s="3">
        <f t="shared" si="35"/>
        <v>0.71753649105156414</v>
      </c>
      <c r="F263" s="3">
        <f t="shared" ref="F263:I282" si="38">IF(ABS(ATAN(E263*$B$12/(E263*$B$13+$D263)))&lt;$B$11,E263-($B$14*E263^$B$16-E263*E263-$D263*$D263-2*E263*$D263*$B$13)/($B$14*$B$16*E263^($B$16-1)-2*E263-2*$D263*$B$13),E263-($B$15*(E263^$B$17)-E263*E263-$D263*$D263-2*E263*$D263*$B$13)/($B$15*$B$17*(E263^($B$17-1))-2*E263-2*$D263*$B$13))</f>
        <v>0.71753980227475178</v>
      </c>
      <c r="G263" s="3">
        <f t="shared" si="38"/>
        <v>0.71753980232683512</v>
      </c>
      <c r="H263" s="3">
        <f t="shared" si="38"/>
        <v>0.71753980232683512</v>
      </c>
      <c r="I263" s="3">
        <f t="shared" si="38"/>
        <v>0.71753980232683512</v>
      </c>
      <c r="K263" s="4">
        <f t="shared" si="33"/>
        <v>104.39999999999954</v>
      </c>
      <c r="L263" s="4">
        <f t="shared" si="36"/>
        <v>233.38301043218971</v>
      </c>
      <c r="M263" s="4">
        <f t="shared" si="34"/>
        <v>28.701592093073405</v>
      </c>
    </row>
    <row r="264" spans="4:13" x14ac:dyDescent="0.25">
      <c r="D264">
        <f t="shared" si="37"/>
        <v>2.6199999999999881</v>
      </c>
      <c r="E264" s="3">
        <f t="shared" si="35"/>
        <v>0.71670570420007274</v>
      </c>
      <c r="F264" s="3">
        <f t="shared" si="38"/>
        <v>0.71670899312323555</v>
      </c>
      <c r="G264" s="3">
        <f t="shared" si="38"/>
        <v>0.71670899317469172</v>
      </c>
      <c r="H264" s="3">
        <f t="shared" si="38"/>
        <v>0.71670899317469172</v>
      </c>
      <c r="I264" s="3">
        <f t="shared" si="38"/>
        <v>0.71670899317469172</v>
      </c>
      <c r="K264" s="4">
        <f t="shared" si="33"/>
        <v>104.79999999999953</v>
      </c>
      <c r="L264" s="4">
        <f t="shared" si="36"/>
        <v>234.27719821162336</v>
      </c>
      <c r="M264" s="4">
        <f t="shared" si="34"/>
        <v>28.668359726987667</v>
      </c>
    </row>
    <row r="265" spans="4:13" x14ac:dyDescent="0.25">
      <c r="D265">
        <f t="shared" si="37"/>
        <v>2.6299999999999879</v>
      </c>
      <c r="E265" s="3">
        <f t="shared" si="35"/>
        <v>0.71587829267851877</v>
      </c>
      <c r="F265" s="3">
        <f t="shared" si="38"/>
        <v>0.71588155947377641</v>
      </c>
      <c r="G265" s="3">
        <f t="shared" si="38"/>
        <v>0.71588155952461341</v>
      </c>
      <c r="H265" s="3">
        <f t="shared" si="38"/>
        <v>0.71588155952461341</v>
      </c>
      <c r="I265" s="3">
        <f t="shared" si="38"/>
        <v>0.71588155952461341</v>
      </c>
      <c r="K265" s="4">
        <f t="shared" si="33"/>
        <v>105.19999999999952</v>
      </c>
      <c r="L265" s="4">
        <f t="shared" si="36"/>
        <v>235.17138599105701</v>
      </c>
      <c r="M265" s="4">
        <f t="shared" si="34"/>
        <v>28.635262380984535</v>
      </c>
    </row>
    <row r="266" spans="4:13" x14ac:dyDescent="0.25">
      <c r="D266">
        <f t="shared" si="37"/>
        <v>2.6399999999999877</v>
      </c>
      <c r="E266" s="3">
        <f t="shared" si="35"/>
        <v>0.71505423737767282</v>
      </c>
      <c r="F266" s="3">
        <f t="shared" si="38"/>
        <v>0.71505748221621168</v>
      </c>
      <c r="G266" s="3">
        <f t="shared" si="38"/>
        <v>0.71505748226643717</v>
      </c>
      <c r="H266" s="3">
        <f t="shared" si="38"/>
        <v>0.71505748226643717</v>
      </c>
      <c r="I266" s="3">
        <f t="shared" si="38"/>
        <v>0.71505748226643717</v>
      </c>
      <c r="K266" s="4">
        <f t="shared" si="33"/>
        <v>105.59999999999951</v>
      </c>
      <c r="L266" s="4">
        <f t="shared" si="36"/>
        <v>236.06557377049072</v>
      </c>
      <c r="M266" s="4">
        <f t="shared" si="34"/>
        <v>28.602299290657488</v>
      </c>
    </row>
    <row r="267" spans="4:13" x14ac:dyDescent="0.25">
      <c r="D267">
        <f t="shared" si="37"/>
        <v>2.6499999999999875</v>
      </c>
      <c r="E267" s="3">
        <f t="shared" si="35"/>
        <v>0.71423351926800094</v>
      </c>
      <c r="F267" s="3">
        <f t="shared" si="38"/>
        <v>0.71423674232005918</v>
      </c>
      <c r="G267" s="3">
        <f t="shared" si="38"/>
        <v>0.71423674236968104</v>
      </c>
      <c r="H267" s="3">
        <f t="shared" si="38"/>
        <v>0.71423674236968104</v>
      </c>
      <c r="I267" s="3">
        <f t="shared" si="38"/>
        <v>0.71423674236968104</v>
      </c>
      <c r="K267" s="4">
        <f t="shared" si="33"/>
        <v>105.9999999999995</v>
      </c>
      <c r="L267" s="4">
        <f t="shared" si="36"/>
        <v>236.95976154992437</v>
      </c>
      <c r="M267" s="4">
        <f t="shared" si="34"/>
        <v>28.569469694787241</v>
      </c>
    </row>
    <row r="268" spans="4:13" x14ac:dyDescent="0.25">
      <c r="D268">
        <f t="shared" si="37"/>
        <v>2.6599999999999873</v>
      </c>
      <c r="E268" s="3">
        <f t="shared" si="35"/>
        <v>0.71341611940101379</v>
      </c>
      <c r="F268" s="3">
        <f t="shared" si="38"/>
        <v>0.71341932083586679</v>
      </c>
      <c r="G268" s="3">
        <f t="shared" si="38"/>
        <v>0.71341932088489268</v>
      </c>
      <c r="H268" s="3">
        <f t="shared" si="38"/>
        <v>0.71341932088489268</v>
      </c>
      <c r="I268" s="3">
        <f t="shared" si="38"/>
        <v>0.71341932088489268</v>
      </c>
      <c r="K268" s="4">
        <f t="shared" si="33"/>
        <v>106.39999999999949</v>
      </c>
      <c r="L268" s="4">
        <f t="shared" si="36"/>
        <v>237.85394932935802</v>
      </c>
      <c r="M268" s="4">
        <f t="shared" si="34"/>
        <v>28.536772835395709</v>
      </c>
    </row>
    <row r="269" spans="4:13" x14ac:dyDescent="0.25">
      <c r="D269">
        <f t="shared" si="37"/>
        <v>2.6699999999999871</v>
      </c>
      <c r="E269" s="3">
        <f t="shared" si="35"/>
        <v>0.71260201891054287</v>
      </c>
      <c r="F269" s="3">
        <f t="shared" si="38"/>
        <v>0.71260519889648988</v>
      </c>
      <c r="G269" s="3">
        <f t="shared" si="38"/>
        <v>0.71260519894492735</v>
      </c>
      <c r="H269" s="3">
        <f t="shared" si="38"/>
        <v>0.71260519894492735</v>
      </c>
      <c r="I269" s="3">
        <f t="shared" si="38"/>
        <v>0.71260519894492735</v>
      </c>
      <c r="K269" s="4">
        <f t="shared" si="33"/>
        <v>106.79999999999949</v>
      </c>
      <c r="L269" s="4">
        <f t="shared" si="36"/>
        <v>238.7481371087917</v>
      </c>
      <c r="M269" s="4">
        <f t="shared" si="34"/>
        <v>28.504207957797092</v>
      </c>
    </row>
    <row r="270" spans="4:13" x14ac:dyDescent="0.25">
      <c r="D270">
        <f t="shared" si="37"/>
        <v>2.6799999999999868</v>
      </c>
      <c r="E270" s="3">
        <f t="shared" si="35"/>
        <v>0.71179119901394805</v>
      </c>
      <c r="F270" s="3">
        <f t="shared" si="38"/>
        <v>0.7117943577182998</v>
      </c>
      <c r="G270" s="3">
        <f t="shared" si="38"/>
        <v>0.7117943577661564</v>
      </c>
      <c r="H270" s="3">
        <f t="shared" si="38"/>
        <v>0.7117943577661564</v>
      </c>
      <c r="I270" s="3">
        <f t="shared" si="38"/>
        <v>0.7117943577661564</v>
      </c>
      <c r="K270" s="4">
        <f t="shared" si="33"/>
        <v>107.19999999999948</v>
      </c>
      <c r="L270" s="4">
        <f t="shared" si="36"/>
        <v>239.64232488822535</v>
      </c>
      <c r="M270" s="4">
        <f t="shared" si="34"/>
        <v>28.471774310646257</v>
      </c>
    </row>
    <row r="271" spans="4:13" x14ac:dyDescent="0.25">
      <c r="D271">
        <f t="shared" si="37"/>
        <v>2.6899999999999866</v>
      </c>
      <c r="E271" s="3">
        <f t="shared" si="35"/>
        <v>0.71098364101325884</v>
      </c>
      <c r="F271" s="3">
        <f t="shared" si="38"/>
        <v>0.71098677860232551</v>
      </c>
      <c r="G271" s="3">
        <f t="shared" si="38"/>
        <v>0.71098677864960858</v>
      </c>
      <c r="H271" s="3">
        <f t="shared" si="38"/>
        <v>0.71098677864960846</v>
      </c>
      <c r="I271" s="3">
        <f t="shared" si="38"/>
        <v>0.71098677864960858</v>
      </c>
      <c r="K271" s="4">
        <f t="shared" si="33"/>
        <v>107.59999999999947</v>
      </c>
      <c r="L271" s="4">
        <f t="shared" si="36"/>
        <v>240.536512667659</v>
      </c>
      <c r="M271" s="4">
        <f t="shared" si="34"/>
        <v>28.439471145984342</v>
      </c>
    </row>
    <row r="272" spans="4:13" x14ac:dyDescent="0.25">
      <c r="D272">
        <f t="shared" si="37"/>
        <v>2.6999999999999864</v>
      </c>
      <c r="E272" s="3">
        <f t="shared" si="35"/>
        <v>0.71017932629624947</v>
      </c>
      <c r="F272" s="3">
        <f t="shared" si="38"/>
        <v>0.71018244293532995</v>
      </c>
      <c r="G272" s="3">
        <f t="shared" si="38"/>
        <v>0.7101824429820468</v>
      </c>
      <c r="H272" s="3">
        <f t="shared" si="38"/>
        <v>0.7101824429820468</v>
      </c>
      <c r="I272" s="3">
        <f t="shared" si="38"/>
        <v>0.7101824429820468</v>
      </c>
      <c r="K272" s="4">
        <f t="shared" si="33"/>
        <v>107.99999999999946</v>
      </c>
      <c r="L272" s="4">
        <f t="shared" si="36"/>
        <v>241.43070044709265</v>
      </c>
      <c r="M272" s="4">
        <f t="shared" si="34"/>
        <v>28.407297719281871</v>
      </c>
    </row>
    <row r="273" spans="4:13" x14ac:dyDescent="0.25">
      <c r="D273">
        <f t="shared" si="37"/>
        <v>2.7099999999999862</v>
      </c>
      <c r="E273" s="3">
        <f t="shared" si="35"/>
        <v>0.70937823633745256</v>
      </c>
      <c r="F273" s="3">
        <f t="shared" si="38"/>
        <v>0.70938133219082466</v>
      </c>
      <c r="G273" s="3">
        <f t="shared" si="38"/>
        <v>0.70938133223698252</v>
      </c>
      <c r="H273" s="3">
        <f t="shared" si="38"/>
        <v>0.70938133223698241</v>
      </c>
      <c r="I273" s="3">
        <f t="shared" si="38"/>
        <v>0.70938133223698241</v>
      </c>
      <c r="K273" s="4">
        <f t="shared" si="33"/>
        <v>108.39999999999945</v>
      </c>
      <c r="L273" s="4">
        <f t="shared" si="36"/>
        <v>242.32488822652635</v>
      </c>
      <c r="M273" s="4">
        <f t="shared" si="34"/>
        <v>28.375253289479296</v>
      </c>
    </row>
    <row r="274" spans="4:13" x14ac:dyDescent="0.25">
      <c r="D274">
        <f t="shared" si="37"/>
        <v>2.719999999999986</v>
      </c>
      <c r="E274" s="3">
        <f t="shared" si="35"/>
        <v>0.70858035269911224</v>
      </c>
      <c r="F274" s="3">
        <f t="shared" si="38"/>
        <v>0.70858342793002282</v>
      </c>
      <c r="G274" s="3">
        <f t="shared" si="38"/>
        <v>0.70858342797562879</v>
      </c>
      <c r="H274" s="3">
        <f t="shared" si="38"/>
        <v>0.7085834279756289</v>
      </c>
      <c r="I274" s="3">
        <f t="shared" si="38"/>
        <v>0.70858342797562879</v>
      </c>
      <c r="K274" s="4">
        <f t="shared" si="33"/>
        <v>108.79999999999944</v>
      </c>
      <c r="L274" s="4">
        <f t="shared" si="36"/>
        <v>243.21907600596001</v>
      </c>
      <c r="M274" s="4">
        <f t="shared" si="34"/>
        <v>28.343337119025151</v>
      </c>
    </row>
    <row r="275" spans="4:13" x14ac:dyDescent="0.25">
      <c r="D275">
        <f t="shared" si="37"/>
        <v>2.7299999999999858</v>
      </c>
      <c r="E275" s="3">
        <f t="shared" si="35"/>
        <v>0.70778565703207841</v>
      </c>
      <c r="F275" s="3">
        <f t="shared" si="38"/>
        <v>0.70778871180273528</v>
      </c>
      <c r="G275" s="3">
        <f t="shared" si="38"/>
        <v>0.70778871184779657</v>
      </c>
      <c r="H275" s="3">
        <f t="shared" si="38"/>
        <v>0.70778871184779657</v>
      </c>
      <c r="I275" s="3">
        <f t="shared" si="38"/>
        <v>0.70778871184779657</v>
      </c>
      <c r="K275" s="4">
        <f t="shared" si="33"/>
        <v>109.19999999999943</v>
      </c>
      <c r="L275" s="4">
        <f t="shared" si="36"/>
        <v>244.11326378539366</v>
      </c>
      <c r="M275" s="4">
        <f t="shared" si="34"/>
        <v>28.311548473911863</v>
      </c>
    </row>
    <row r="276" spans="4:13" x14ac:dyDescent="0.25">
      <c r="D276">
        <f t="shared" si="37"/>
        <v>2.7399999999999856</v>
      </c>
      <c r="E276" s="3">
        <f t="shared" si="35"/>
        <v>0.70699413107664466</v>
      </c>
      <c r="F276" s="3">
        <f t="shared" si="38"/>
        <v>0.70699716554820868</v>
      </c>
      <c r="G276" s="3">
        <f t="shared" si="38"/>
        <v>0.70699716559273229</v>
      </c>
      <c r="H276" s="3">
        <f t="shared" si="38"/>
        <v>0.70699716559273229</v>
      </c>
      <c r="I276" s="3">
        <f t="shared" si="38"/>
        <v>0.70699716559273229</v>
      </c>
      <c r="K276" s="4">
        <f t="shared" si="33"/>
        <v>109.59999999999943</v>
      </c>
      <c r="L276" s="4">
        <f t="shared" si="36"/>
        <v>245.00745156482733</v>
      </c>
      <c r="M276" s="4">
        <f t="shared" si="34"/>
        <v>28.279886623709292</v>
      </c>
    </row>
    <row r="277" spans="4:13" x14ac:dyDescent="0.25">
      <c r="D277">
        <f t="shared" si="37"/>
        <v>2.7499999999999853</v>
      </c>
      <c r="E277" s="3">
        <f t="shared" si="35"/>
        <v>0.70620575666333241</v>
      </c>
      <c r="F277" s="3">
        <f t="shared" si="38"/>
        <v>0.7062087709959104</v>
      </c>
      <c r="G277" s="3">
        <f t="shared" si="38"/>
        <v>0.70620877103990309</v>
      </c>
      <c r="H277" s="3">
        <f t="shared" si="38"/>
        <v>0.70620877103990309</v>
      </c>
      <c r="I277" s="3">
        <f t="shared" si="38"/>
        <v>0.70620877103990309</v>
      </c>
      <c r="K277" s="4">
        <f t="shared" si="33"/>
        <v>109.99999999999942</v>
      </c>
      <c r="L277" s="4">
        <f t="shared" si="36"/>
        <v>245.90163934426099</v>
      </c>
      <c r="M277" s="4">
        <f t="shared" si="34"/>
        <v>28.248350841596125</v>
      </c>
    </row>
    <row r="278" spans="4:13" x14ac:dyDescent="0.25">
      <c r="D278">
        <f t="shared" si="37"/>
        <v>2.7599999999999851</v>
      </c>
      <c r="E278" s="3">
        <f t="shared" si="35"/>
        <v>0.70542051571362141</v>
      </c>
      <c r="F278" s="3">
        <f t="shared" si="38"/>
        <v>0.70542351006625925</v>
      </c>
      <c r="G278" s="3">
        <f t="shared" si="38"/>
        <v>0.70542351010972804</v>
      </c>
      <c r="H278" s="3">
        <f t="shared" si="38"/>
        <v>0.70542351010972804</v>
      </c>
      <c r="I278" s="3">
        <f t="shared" si="38"/>
        <v>0.70542351010972804</v>
      </c>
      <c r="K278" s="4">
        <f t="shared" si="33"/>
        <v>110.39999999999941</v>
      </c>
      <c r="L278" s="4">
        <f t="shared" si="36"/>
        <v>246.79582712369464</v>
      </c>
      <c r="M278" s="4">
        <f t="shared" si="34"/>
        <v>28.216940404389121</v>
      </c>
    </row>
    <row r="279" spans="4:13" x14ac:dyDescent="0.25">
      <c r="D279">
        <f t="shared" si="37"/>
        <v>2.7699999999999849</v>
      </c>
      <c r="E279" s="3">
        <f t="shared" si="35"/>
        <v>0.70463839024063002</v>
      </c>
      <c r="F279" s="3">
        <f t="shared" si="38"/>
        <v>0.70464136477130734</v>
      </c>
      <c r="G279" s="3">
        <f t="shared" si="38"/>
        <v>0.70464136481425865</v>
      </c>
      <c r="H279" s="3">
        <f t="shared" si="38"/>
        <v>0.70464136481425876</v>
      </c>
      <c r="I279" s="3">
        <f t="shared" si="38"/>
        <v>0.70464136481425865</v>
      </c>
      <c r="K279" s="4">
        <f t="shared" si="33"/>
        <v>110.7999999999994</v>
      </c>
      <c r="L279" s="4">
        <f t="shared" si="36"/>
        <v>247.69001490312831</v>
      </c>
      <c r="M279" s="4">
        <f t="shared" si="34"/>
        <v>28.185654592570344</v>
      </c>
    </row>
    <row r="280" spans="4:13" x14ac:dyDescent="0.25">
      <c r="D280">
        <f t="shared" si="37"/>
        <v>2.7799999999999847</v>
      </c>
      <c r="E280" s="3">
        <f t="shared" si="35"/>
        <v>0.70385936234974622</v>
      </c>
      <c r="F280" s="3">
        <f t="shared" si="38"/>
        <v>0.70386231721537063</v>
      </c>
      <c r="G280" s="3">
        <f t="shared" si="38"/>
        <v>0.70386231725781145</v>
      </c>
      <c r="H280" s="3">
        <f t="shared" si="38"/>
        <v>0.70386231725781145</v>
      </c>
      <c r="I280" s="3">
        <f t="shared" si="38"/>
        <v>0.70386231725781145</v>
      </c>
      <c r="K280" s="4">
        <f t="shared" si="33"/>
        <v>111.19999999999939</v>
      </c>
      <c r="L280" s="4">
        <f t="shared" si="36"/>
        <v>248.58420268256197</v>
      </c>
      <c r="M280" s="4">
        <f t="shared" si="34"/>
        <v>28.154492690312459</v>
      </c>
    </row>
    <row r="281" spans="4:13" x14ac:dyDescent="0.25">
      <c r="D281">
        <f t="shared" si="37"/>
        <v>2.7899999999999845</v>
      </c>
      <c r="E281" s="3">
        <f t="shared" si="35"/>
        <v>0.70308341423921117</v>
      </c>
      <c r="F281" s="3">
        <f t="shared" si="38"/>
        <v>0.70308634959561411</v>
      </c>
      <c r="G281" s="3">
        <f t="shared" si="38"/>
        <v>0.7030863496375509</v>
      </c>
      <c r="H281" s="3">
        <f t="shared" si="38"/>
        <v>0.7030863496375509</v>
      </c>
      <c r="I281" s="3">
        <f t="shared" si="38"/>
        <v>0.7030863496375509</v>
      </c>
      <c r="K281" s="4">
        <f t="shared" si="33"/>
        <v>111.59999999999938</v>
      </c>
      <c r="L281" s="4">
        <f t="shared" si="36"/>
        <v>249.47839046199562</v>
      </c>
      <c r="M281" s="4">
        <f t="shared" si="34"/>
        <v>28.123453985502035</v>
      </c>
    </row>
    <row r="282" spans="4:13" x14ac:dyDescent="0.25">
      <c r="D282">
        <f t="shared" si="37"/>
        <v>2.7999999999999843</v>
      </c>
      <c r="E282" s="3">
        <f t="shared" si="35"/>
        <v>0.70231052820065765</v>
      </c>
      <c r="F282" s="3">
        <f t="shared" si="38"/>
        <v>0.70231344420258979</v>
      </c>
      <c r="G282" s="3">
        <f t="shared" si="38"/>
        <v>0.70231344424402897</v>
      </c>
      <c r="H282" s="3">
        <f t="shared" si="38"/>
        <v>0.70231344424402897</v>
      </c>
      <c r="I282" s="3">
        <f t="shared" si="38"/>
        <v>0.70231344424402897</v>
      </c>
      <c r="K282" s="4">
        <f t="shared" si="33"/>
        <v>111.99999999999937</v>
      </c>
      <c r="L282" s="4">
        <f t="shared" si="36"/>
        <v>250.37257824142927</v>
      </c>
      <c r="M282" s="4">
        <f t="shared" si="34"/>
        <v>28.092537769761158</v>
      </c>
    </row>
    <row r="283" spans="4:13" x14ac:dyDescent="0.25">
      <c r="D283">
        <f t="shared" si="37"/>
        <v>2.8099999999999841</v>
      </c>
      <c r="E283" s="3">
        <f t="shared" si="35"/>
        <v>0.70154068661960289</v>
      </c>
      <c r="F283" s="3">
        <f t="shared" ref="F283:I302" si="39">IF(ABS(ATAN(E283*$B$12/(E283*$B$13+$D283)))&lt;$B$11,E283-($B$14*E283^$B$16-E283*E283-$D283*$D283-2*E283*$D283*$B$13)/($B$14*$B$16*E283^($B$16-1)-2*E283-2*$D283*$B$13),E283-($B$15*(E283^$B$17)-E283*E283-$D283*$D283-2*E283*$D283*$B$13)/($B$15*$B$17*(E283^($B$17-1))-2*E283-2*$D283*$B$13))</f>
        <v>0.70154358342073098</v>
      </c>
      <c r="G283" s="3">
        <f t="shared" si="39"/>
        <v>0.701543583461679</v>
      </c>
      <c r="H283" s="3">
        <f t="shared" si="39"/>
        <v>0.701543583461679</v>
      </c>
      <c r="I283" s="3">
        <f t="shared" si="39"/>
        <v>0.701543583461679</v>
      </c>
      <c r="K283" s="4">
        <f t="shared" si="33"/>
        <v>112.39999999999937</v>
      </c>
      <c r="L283" s="4">
        <f t="shared" si="36"/>
        <v>251.26676602086297</v>
      </c>
      <c r="M283" s="4">
        <f t="shared" si="34"/>
        <v>28.06174333846716</v>
      </c>
    </row>
    <row r="284" spans="4:13" x14ac:dyDescent="0.25">
      <c r="D284">
        <f t="shared" si="37"/>
        <v>2.8199999999999839</v>
      </c>
      <c r="E284" s="3">
        <f t="shared" si="35"/>
        <v>0.70077387197590091</v>
      </c>
      <c r="F284" s="3">
        <f t="shared" si="39"/>
        <v>0.70077674972880433</v>
      </c>
      <c r="G284" s="3">
        <f t="shared" si="39"/>
        <v>0.70077674976926763</v>
      </c>
      <c r="H284" s="3">
        <f t="shared" si="39"/>
        <v>0.70077674976926763</v>
      </c>
      <c r="I284" s="3">
        <f t="shared" si="39"/>
        <v>0.70077674976926763</v>
      </c>
      <c r="K284" s="4">
        <f t="shared" si="33"/>
        <v>112.79999999999936</v>
      </c>
      <c r="L284" s="4">
        <f t="shared" si="36"/>
        <v>252.16095380029662</v>
      </c>
      <c r="M284" s="4">
        <f t="shared" si="34"/>
        <v>28.031069990770703</v>
      </c>
    </row>
    <row r="285" spans="4:13" x14ac:dyDescent="0.25">
      <c r="D285">
        <f t="shared" si="37"/>
        <v>2.8299999999999836</v>
      </c>
      <c r="E285" s="3">
        <f t="shared" si="35"/>
        <v>0.70001006684415179</v>
      </c>
      <c r="F285" s="3">
        <f t="shared" si="39"/>
        <v>0.70001292570032048</v>
      </c>
      <c r="G285" s="3">
        <f t="shared" si="39"/>
        <v>0.70001292574030527</v>
      </c>
      <c r="H285" s="3">
        <f t="shared" si="39"/>
        <v>0.70001292574030527</v>
      </c>
      <c r="I285" s="3">
        <f t="shared" si="39"/>
        <v>0.70001292574030527</v>
      </c>
      <c r="K285" s="4">
        <f t="shared" si="33"/>
        <v>113.19999999999935</v>
      </c>
      <c r="L285" s="4">
        <f t="shared" si="36"/>
        <v>253.05514157973028</v>
      </c>
      <c r="M285" s="4">
        <f t="shared" si="34"/>
        <v>28.000517029612212</v>
      </c>
    </row>
    <row r="286" spans="4:13" x14ac:dyDescent="0.25">
      <c r="D286">
        <f t="shared" si="37"/>
        <v>2.8399999999999834</v>
      </c>
      <c r="E286" s="3">
        <f t="shared" si="35"/>
        <v>0.69924925389407266</v>
      </c>
      <c r="F286" s="3">
        <f t="shared" si="39"/>
        <v>0.69925209400390476</v>
      </c>
      <c r="G286" s="3">
        <f t="shared" si="39"/>
        <v>0.69925209404341726</v>
      </c>
      <c r="H286" s="3">
        <f t="shared" si="39"/>
        <v>0.69925209404341726</v>
      </c>
      <c r="I286" s="3">
        <f t="shared" si="39"/>
        <v>0.69925209404341726</v>
      </c>
      <c r="K286" s="4">
        <f t="shared" si="33"/>
        <v>113.59999999999934</v>
      </c>
      <c r="L286" s="4">
        <f t="shared" si="36"/>
        <v>253.94932935916395</v>
      </c>
      <c r="M286" s="4">
        <f t="shared" si="34"/>
        <v>27.970083761736689</v>
      </c>
    </row>
    <row r="287" spans="4:13" x14ac:dyDescent="0.25">
      <c r="D287">
        <f t="shared" si="37"/>
        <v>2.8499999999999832</v>
      </c>
      <c r="E287" s="3">
        <f t="shared" si="35"/>
        <v>0.69849141589083008</v>
      </c>
      <c r="F287" s="3">
        <f t="shared" si="39"/>
        <v>0.69849423740363037</v>
      </c>
      <c r="G287" s="3">
        <f t="shared" si="39"/>
        <v>0.69849423744267658</v>
      </c>
      <c r="H287" s="3">
        <f t="shared" si="39"/>
        <v>0.69849423744267658</v>
      </c>
      <c r="I287" s="3">
        <f t="shared" si="39"/>
        <v>0.69849423744267658</v>
      </c>
      <c r="K287" s="4">
        <f t="shared" si="33"/>
        <v>113.99999999999933</v>
      </c>
      <c r="L287" s="4">
        <f t="shared" si="36"/>
        <v>254.8435171385976</v>
      </c>
      <c r="M287" s="4">
        <f t="shared" si="34"/>
        <v>27.939769497707061</v>
      </c>
    </row>
    <row r="288" spans="4:13" x14ac:dyDescent="0.25">
      <c r="D288">
        <f t="shared" si="37"/>
        <v>2.859999999999983</v>
      </c>
      <c r="E288" s="3">
        <f t="shared" si="35"/>
        <v>0.69773653569533511</v>
      </c>
      <c r="F288" s="3">
        <f t="shared" si="39"/>
        <v>0.69773933875931393</v>
      </c>
      <c r="G288" s="3">
        <f t="shared" si="39"/>
        <v>0.69773933879789996</v>
      </c>
      <c r="H288" s="3">
        <f t="shared" si="39"/>
        <v>0.69773933879789996</v>
      </c>
      <c r="I288" s="3">
        <f t="shared" si="39"/>
        <v>0.69773933879789996</v>
      </c>
      <c r="K288" s="4">
        <f t="shared" si="33"/>
        <v>114.39999999999932</v>
      </c>
      <c r="L288" s="4">
        <f t="shared" si="36"/>
        <v>255.73770491803126</v>
      </c>
      <c r="M288" s="4">
        <f t="shared" si="34"/>
        <v>27.909573551915997</v>
      </c>
    </row>
    <row r="289" spans="4:13" x14ac:dyDescent="0.25">
      <c r="D289">
        <f t="shared" si="37"/>
        <v>2.8699999999999828</v>
      </c>
      <c r="E289" s="3">
        <f t="shared" si="35"/>
        <v>0.69698459626450393</v>
      </c>
      <c r="F289" s="3">
        <f t="shared" si="39"/>
        <v>0.69698738102677638</v>
      </c>
      <c r="G289" s="3">
        <f t="shared" si="39"/>
        <v>0.6969873810649081</v>
      </c>
      <c r="H289" s="3">
        <f t="shared" si="39"/>
        <v>0.6969873810649081</v>
      </c>
      <c r="I289" s="3">
        <f t="shared" si="39"/>
        <v>0.6969873810649081</v>
      </c>
      <c r="K289" s="4">
        <f t="shared" si="33"/>
        <v>114.79999999999932</v>
      </c>
      <c r="L289" s="4">
        <f t="shared" si="36"/>
        <v>256.63189269746488</v>
      </c>
      <c r="M289" s="4">
        <f t="shared" si="34"/>
        <v>27.879495242596324</v>
      </c>
    </row>
    <row r="290" spans="4:13" x14ac:dyDescent="0.25">
      <c r="D290">
        <f t="shared" si="37"/>
        <v>2.8799999999999826</v>
      </c>
      <c r="E290" s="3">
        <f t="shared" si="35"/>
        <v>0.69623558065148305</v>
      </c>
      <c r="F290" s="3">
        <f t="shared" si="39"/>
        <v>0.69623834725806855</v>
      </c>
      <c r="G290" s="3">
        <f t="shared" si="39"/>
        <v>0.69623834729575196</v>
      </c>
      <c r="H290" s="3">
        <f t="shared" si="39"/>
        <v>0.69623834729575196</v>
      </c>
      <c r="I290" s="3">
        <f t="shared" si="39"/>
        <v>0.69623834729575196</v>
      </c>
      <c r="K290" s="4">
        <f t="shared" si="33"/>
        <v>115.19999999999931</v>
      </c>
      <c r="L290" s="4">
        <f t="shared" si="36"/>
        <v>257.52608047689858</v>
      </c>
      <c r="M290" s="4">
        <f t="shared" si="34"/>
        <v>27.849533891830077</v>
      </c>
    </row>
    <row r="291" spans="4:13" x14ac:dyDescent="0.25">
      <c r="D291">
        <f t="shared" si="37"/>
        <v>2.8899999999999824</v>
      </c>
      <c r="E291" s="3">
        <f t="shared" si="35"/>
        <v>0.69548947200584232</v>
      </c>
      <c r="F291" s="3">
        <f t="shared" si="39"/>
        <v>0.69549222060166505</v>
      </c>
      <c r="G291" s="3">
        <f t="shared" si="39"/>
        <v>0.69549222063890581</v>
      </c>
      <c r="H291" s="3">
        <f t="shared" si="39"/>
        <v>0.69549222063890592</v>
      </c>
      <c r="I291" s="3">
        <f t="shared" si="39"/>
        <v>0.69549222063890592</v>
      </c>
      <c r="K291" s="4">
        <f t="shared" si="33"/>
        <v>115.5999999999993</v>
      </c>
      <c r="L291" s="4">
        <f t="shared" si="36"/>
        <v>258.42026825633224</v>
      </c>
      <c r="M291" s="4">
        <f t="shared" si="34"/>
        <v>27.819688825556238</v>
      </c>
    </row>
    <row r="292" spans="4:13" x14ac:dyDescent="0.25">
      <c r="D292">
        <f t="shared" si="37"/>
        <v>2.8999999999999821</v>
      </c>
      <c r="E292" s="3">
        <f t="shared" si="35"/>
        <v>0.69474625357373654</v>
      </c>
      <c r="F292" s="3">
        <f t="shared" si="39"/>
        <v>0.69474898430262533</v>
      </c>
      <c r="G292" s="3">
        <f t="shared" si="39"/>
        <v>0.69474898433942933</v>
      </c>
      <c r="H292" s="3">
        <f t="shared" si="39"/>
        <v>0.69474898433942933</v>
      </c>
      <c r="I292" s="3">
        <f t="shared" si="39"/>
        <v>0.69474898433942933</v>
      </c>
      <c r="K292" s="4">
        <f t="shared" si="33"/>
        <v>115.99999999999929</v>
      </c>
      <c r="L292" s="4">
        <f t="shared" si="36"/>
        <v>259.31445603576589</v>
      </c>
      <c r="M292" s="4">
        <f t="shared" si="34"/>
        <v>27.789959373577172</v>
      </c>
    </row>
    <row r="293" spans="4:13" x14ac:dyDescent="0.25">
      <c r="D293">
        <f t="shared" si="37"/>
        <v>2.9099999999999819</v>
      </c>
      <c r="E293" s="3">
        <f t="shared" si="35"/>
        <v>0.6940059086980348</v>
      </c>
      <c r="F293" s="3">
        <f t="shared" si="39"/>
        <v>0.69400862170272448</v>
      </c>
      <c r="G293" s="3">
        <f t="shared" si="39"/>
        <v>0.69400862173909728</v>
      </c>
      <c r="H293" s="3">
        <f t="shared" si="39"/>
        <v>0.69400862173909728</v>
      </c>
      <c r="I293" s="3">
        <f t="shared" si="39"/>
        <v>0.69400862173909728</v>
      </c>
      <c r="K293" s="4">
        <f t="shared" si="33"/>
        <v>116.39999999999928</v>
      </c>
      <c r="L293" s="4">
        <f t="shared" si="36"/>
        <v>260.20864381519959</v>
      </c>
      <c r="M293" s="4">
        <f t="shared" si="34"/>
        <v>27.760344869563891</v>
      </c>
    </row>
    <row r="294" spans="4:13" x14ac:dyDescent="0.25">
      <c r="D294">
        <f t="shared" si="37"/>
        <v>2.9199999999999817</v>
      </c>
      <c r="E294" s="3">
        <f t="shared" si="35"/>
        <v>0.69326842081842266</v>
      </c>
      <c r="F294" s="3">
        <f t="shared" si="39"/>
        <v>0.69327111624055471</v>
      </c>
      <c r="G294" s="3">
        <f t="shared" si="39"/>
        <v>0.69327111627650195</v>
      </c>
      <c r="H294" s="3">
        <f t="shared" si="39"/>
        <v>0.69327111627650195</v>
      </c>
      <c r="I294" s="3">
        <f t="shared" si="39"/>
        <v>0.69327111627650195</v>
      </c>
      <c r="K294" s="4">
        <f t="shared" si="33"/>
        <v>116.79999999999927</v>
      </c>
      <c r="L294" s="4">
        <f t="shared" si="36"/>
        <v>261.10283159463324</v>
      </c>
      <c r="M294" s="4">
        <f t="shared" si="34"/>
        <v>27.730844651060078</v>
      </c>
    </row>
    <row r="295" spans="4:13" x14ac:dyDescent="0.25">
      <c r="D295">
        <f t="shared" si="37"/>
        <v>2.9299999999999815</v>
      </c>
      <c r="E295" s="3">
        <f t="shared" si="35"/>
        <v>0.69253377347147427</v>
      </c>
      <c r="F295" s="3">
        <f t="shared" si="39"/>
        <v>0.69253645145159859</v>
      </c>
      <c r="G295" s="3">
        <f t="shared" si="39"/>
        <v>0.69253645148712584</v>
      </c>
      <c r="H295" s="3">
        <f t="shared" si="39"/>
        <v>0.69253645148712573</v>
      </c>
      <c r="I295" s="3">
        <f t="shared" si="39"/>
        <v>0.69253645148712584</v>
      </c>
      <c r="K295" s="4">
        <f t="shared" si="33"/>
        <v>117.19999999999926</v>
      </c>
      <c r="L295" s="4">
        <f t="shared" si="36"/>
        <v>261.99701937406689</v>
      </c>
      <c r="M295" s="4">
        <f t="shared" si="34"/>
        <v>27.701458059485034</v>
      </c>
    </row>
    <row r="296" spans="4:13" x14ac:dyDescent="0.25">
      <c r="D296">
        <f t="shared" si="37"/>
        <v>2.9399999999999813</v>
      </c>
      <c r="E296" s="3">
        <f t="shared" si="35"/>
        <v>0.6918019502906978</v>
      </c>
      <c r="F296" s="3">
        <f t="shared" si="39"/>
        <v>0.69180461096827439</v>
      </c>
      <c r="G296" s="3">
        <f t="shared" si="39"/>
        <v>0.69180461100338697</v>
      </c>
      <c r="H296" s="3">
        <f t="shared" si="39"/>
        <v>0.69180461100338697</v>
      </c>
      <c r="I296" s="3">
        <f t="shared" si="39"/>
        <v>0.69180461100338697</v>
      </c>
      <c r="K296" s="4">
        <f t="shared" si="33"/>
        <v>117.59999999999926</v>
      </c>
      <c r="L296" s="4">
        <f t="shared" si="36"/>
        <v>262.8912071535006</v>
      </c>
      <c r="M296" s="4">
        <f t="shared" si="34"/>
        <v>27.672184440135478</v>
      </c>
    </row>
    <row r="297" spans="4:13" x14ac:dyDescent="0.25">
      <c r="D297">
        <f t="shared" si="37"/>
        <v>2.9499999999999811</v>
      </c>
      <c r="E297" s="3">
        <f t="shared" si="35"/>
        <v>0.69107293500655476</v>
      </c>
      <c r="F297" s="3">
        <f t="shared" si="39"/>
        <v>0.69107557851995571</v>
      </c>
      <c r="G297" s="3">
        <f t="shared" si="39"/>
        <v>0.69107557855465895</v>
      </c>
      <c r="H297" s="3">
        <f t="shared" si="39"/>
        <v>0.69107557855465895</v>
      </c>
      <c r="I297" s="3">
        <f t="shared" si="39"/>
        <v>0.69107557855465895</v>
      </c>
      <c r="K297" s="4">
        <f t="shared" si="33"/>
        <v>117.99999999999925</v>
      </c>
      <c r="L297" s="4">
        <f t="shared" si="36"/>
        <v>263.78539493293425</v>
      </c>
      <c r="M297" s="4">
        <f t="shared" si="34"/>
        <v>27.643023142186358</v>
      </c>
    </row>
    <row r="298" spans="4:13" x14ac:dyDescent="0.25">
      <c r="D298">
        <f t="shared" si="37"/>
        <v>2.9599999999999809</v>
      </c>
      <c r="E298" s="3">
        <f t="shared" si="35"/>
        <v>0.69034671144645388</v>
      </c>
      <c r="F298" s="3">
        <f t="shared" si="39"/>
        <v>0.69034933793296571</v>
      </c>
      <c r="G298" s="3">
        <f t="shared" si="39"/>
        <v>0.69034933796726505</v>
      </c>
      <c r="H298" s="3">
        <f t="shared" si="39"/>
        <v>0.69034933796726505</v>
      </c>
      <c r="I298" s="3">
        <f t="shared" si="39"/>
        <v>0.69034933796726505</v>
      </c>
      <c r="K298" s="4">
        <f t="shared" si="33"/>
        <v>118.39999999999924</v>
      </c>
      <c r="L298" s="4">
        <f t="shared" si="36"/>
        <v>264.6795827123679</v>
      </c>
      <c r="M298" s="4">
        <f t="shared" si="34"/>
        <v>27.613973518690603</v>
      </c>
    </row>
    <row r="299" spans="4:13" x14ac:dyDescent="0.25">
      <c r="D299">
        <f t="shared" si="37"/>
        <v>2.9699999999999807</v>
      </c>
      <c r="E299" s="3">
        <f t="shared" si="35"/>
        <v>0.68962326353472081</v>
      </c>
      <c r="F299" s="3">
        <f t="shared" si="39"/>
        <v>0.68962587313054724</v>
      </c>
      <c r="G299" s="3">
        <f t="shared" si="39"/>
        <v>0.68962587316444779</v>
      </c>
      <c r="H299" s="3">
        <f t="shared" si="39"/>
        <v>0.68962587316444779</v>
      </c>
      <c r="I299" s="3">
        <f t="shared" si="39"/>
        <v>0.68962587316444779</v>
      </c>
      <c r="K299" s="4">
        <f t="shared" si="33"/>
        <v>118.79999999999923</v>
      </c>
      <c r="L299" s="4">
        <f t="shared" si="36"/>
        <v>265.57377049180155</v>
      </c>
      <c r="M299" s="4">
        <f t="shared" si="34"/>
        <v>27.585034926577912</v>
      </c>
    </row>
    <row r="300" spans="4:13" x14ac:dyDescent="0.25">
      <c r="D300">
        <f t="shared" si="37"/>
        <v>2.9799999999999804</v>
      </c>
      <c r="E300" s="3">
        <f t="shared" si="35"/>
        <v>0.68890257529254428</v>
      </c>
      <c r="F300" s="3">
        <f t="shared" si="39"/>
        <v>0.688905168132809</v>
      </c>
      <c r="G300" s="3">
        <f t="shared" si="39"/>
        <v>0.68890516816631608</v>
      </c>
      <c r="H300" s="3">
        <f t="shared" si="39"/>
        <v>0.68890516816631608</v>
      </c>
      <c r="I300" s="3">
        <f t="shared" si="39"/>
        <v>0.68890516816631608</v>
      </c>
      <c r="K300" s="4">
        <f t="shared" si="33"/>
        <v>119.19999999999922</v>
      </c>
      <c r="L300" s="4">
        <f t="shared" si="36"/>
        <v>266.4679582712352</v>
      </c>
      <c r="M300" s="4">
        <f t="shared" si="34"/>
        <v>27.556206726652643</v>
      </c>
    </row>
    <row r="301" spans="4:13" x14ac:dyDescent="0.25">
      <c r="D301">
        <f t="shared" si="37"/>
        <v>2.9899999999999802</v>
      </c>
      <c r="E301" s="3">
        <f t="shared" si="35"/>
        <v>0.68818463083790027</v>
      </c>
      <c r="F301" s="3">
        <f t="shared" si="39"/>
        <v>0.68818720705665004</v>
      </c>
      <c r="G301" s="3">
        <f t="shared" si="39"/>
        <v>0.68818720708976866</v>
      </c>
      <c r="H301" s="3">
        <f t="shared" si="39"/>
        <v>0.68818720708976866</v>
      </c>
      <c r="I301" s="3">
        <f t="shared" si="39"/>
        <v>0.68818720708976866</v>
      </c>
      <c r="K301" s="4">
        <f t="shared" si="33"/>
        <v>119.59999999999921</v>
      </c>
      <c r="L301" s="4">
        <f t="shared" si="36"/>
        <v>267.36214605066885</v>
      </c>
      <c r="M301" s="4">
        <f t="shared" si="34"/>
        <v>27.527488283590746</v>
      </c>
    </row>
    <row r="302" spans="4:13" x14ac:dyDescent="0.25">
      <c r="D302">
        <f t="shared" si="37"/>
        <v>2.99999999999998</v>
      </c>
      <c r="E302" s="3">
        <f t="shared" si="35"/>
        <v>0.68746941438545406</v>
      </c>
      <c r="F302" s="3">
        <f t="shared" si="39"/>
        <v>0.6874719741156623</v>
      </c>
      <c r="G302" s="3">
        <f t="shared" si="39"/>
        <v>0.68747197414839745</v>
      </c>
      <c r="H302" s="3">
        <f t="shared" si="39"/>
        <v>0.68747197414839745</v>
      </c>
      <c r="I302" s="3">
        <f t="shared" si="39"/>
        <v>0.68747197414839745</v>
      </c>
      <c r="K302" s="4">
        <f t="shared" si="33"/>
        <v>119.9999999999992</v>
      </c>
      <c r="L302" s="4">
        <f t="shared" si="36"/>
        <v>268.25633383010251</v>
      </c>
      <c r="M302" s="4">
        <f t="shared" si="34"/>
        <v>27.498878965935898</v>
      </c>
    </row>
    <row r="303" spans="4:13" x14ac:dyDescent="0.25">
      <c r="D303">
        <f t="shared" si="37"/>
        <v>3.0099999999999798</v>
      </c>
      <c r="E303" s="3">
        <f t="shared" si="35"/>
        <v>0.68675691024644225</v>
      </c>
      <c r="F303" s="3">
        <f t="shared" ref="F303:I322" si="40">IF(ABS(ATAN(E303*$B$12/(E303*$B$13+$D303)))&lt;$B$11,E303-($B$14*E303^$B$16-E303*E303-$D303*$D303-2*E303*$D303*$B$13)/($B$14*$B$16*E303^($B$16-1)-2*E303-2*$D303*$B$13),E303-($B$15*(E303^$B$17)-E303*E303-$D303*$D303-2*E303*$D303*$B$13)/($B$15*$B$17*(E303^($B$17-1))-2*E303-2*$D303*$B$13))</f>
        <v>0.68675945362001234</v>
      </c>
      <c r="G303" s="3">
        <f t="shared" si="40"/>
        <v>0.68675945365236901</v>
      </c>
      <c r="H303" s="3">
        <f t="shared" si="40"/>
        <v>0.68675945365236901</v>
      </c>
      <c r="I303" s="3">
        <f t="shared" si="40"/>
        <v>0.68675945365236901</v>
      </c>
      <c r="K303" s="4">
        <f t="shared" si="33"/>
        <v>120.3999999999992</v>
      </c>
      <c r="L303" s="4">
        <f t="shared" si="36"/>
        <v>269.15052160953621</v>
      </c>
      <c r="M303" s="4">
        <f t="shared" si="34"/>
        <v>27.47037814609476</v>
      </c>
    </row>
    <row r="304" spans="4:13" x14ac:dyDescent="0.25">
      <c r="D304">
        <f t="shared" si="37"/>
        <v>3.0199999999999796</v>
      </c>
      <c r="E304" s="3">
        <f t="shared" si="35"/>
        <v>0.68604710282853432</v>
      </c>
      <c r="F304" s="3">
        <f t="shared" si="40"/>
        <v>0.68604962997630348</v>
      </c>
      <c r="G304" s="3">
        <f t="shared" si="40"/>
        <v>0.68604963000828656</v>
      </c>
      <c r="H304" s="3">
        <f t="shared" si="40"/>
        <v>0.68604963000828656</v>
      </c>
      <c r="I304" s="3">
        <f t="shared" si="40"/>
        <v>0.68604963000828656</v>
      </c>
      <c r="K304" s="4">
        <f t="shared" si="33"/>
        <v>120.79999999999919</v>
      </c>
      <c r="L304" s="4">
        <f t="shared" si="36"/>
        <v>270.04470938896986</v>
      </c>
      <c r="M304" s="4">
        <f t="shared" si="34"/>
        <v>27.441985200331462</v>
      </c>
    </row>
    <row r="305" spans="4:13" x14ac:dyDescent="0.25">
      <c r="D305">
        <f t="shared" si="37"/>
        <v>3.0299999999999794</v>
      </c>
      <c r="E305" s="3">
        <f t="shared" si="35"/>
        <v>0.68533997663567547</v>
      </c>
      <c r="F305" s="3">
        <f t="shared" si="40"/>
        <v>0.68534248768741901</v>
      </c>
      <c r="G305" s="3">
        <f t="shared" si="40"/>
        <v>0.68534248771903328</v>
      </c>
      <c r="H305" s="3">
        <f t="shared" si="40"/>
        <v>0.68534248771903328</v>
      </c>
      <c r="I305" s="3">
        <f t="shared" si="40"/>
        <v>0.68534248771903328</v>
      </c>
      <c r="K305" s="4">
        <f t="shared" si="33"/>
        <v>121.19999999999918</v>
      </c>
      <c r="L305" s="4">
        <f t="shared" si="36"/>
        <v>270.93889716840351</v>
      </c>
      <c r="M305" s="4">
        <f t="shared" si="34"/>
        <v>27.413699508761333</v>
      </c>
    </row>
    <row r="306" spans="4:13" x14ac:dyDescent="0.25">
      <c r="D306">
        <f t="shared" si="37"/>
        <v>3.0399999999999792</v>
      </c>
      <c r="E306" s="3">
        <f t="shared" si="35"/>
        <v>0.68463551626791119</v>
      </c>
      <c r="F306" s="3">
        <f t="shared" si="40"/>
        <v>0.68463801135234603</v>
      </c>
      <c r="G306" s="3">
        <f t="shared" si="40"/>
        <v>0.68463801138359637</v>
      </c>
      <c r="H306" s="3">
        <f t="shared" si="40"/>
        <v>0.68463801138359637</v>
      </c>
      <c r="I306" s="3">
        <f t="shared" si="40"/>
        <v>0.68463801138359637</v>
      </c>
      <c r="K306" s="4">
        <f t="shared" si="33"/>
        <v>121.59999999999917</v>
      </c>
      <c r="L306" s="4">
        <f t="shared" si="36"/>
        <v>271.83308494783716</v>
      </c>
      <c r="M306" s="4">
        <f t="shared" si="34"/>
        <v>27.385520455343855</v>
      </c>
    </row>
    <row r="307" spans="4:13" x14ac:dyDescent="0.25">
      <c r="D307">
        <f t="shared" si="37"/>
        <v>3.049999999999979</v>
      </c>
      <c r="E307" s="3">
        <f t="shared" si="35"/>
        <v>0.68393370642119389</v>
      </c>
      <c r="F307" s="3">
        <f t="shared" si="40"/>
        <v>0.68393618566598402</v>
      </c>
      <c r="G307" s="3">
        <f t="shared" si="40"/>
        <v>0.68393618569687498</v>
      </c>
      <c r="H307" s="3">
        <f t="shared" si="40"/>
        <v>0.68393618569687498</v>
      </c>
      <c r="I307" s="3">
        <f t="shared" si="40"/>
        <v>0.68393618569687498</v>
      </c>
      <c r="K307" s="4">
        <f t="shared" ref="K307:K370" si="41">D307*$B$6</f>
        <v>121.99999999999916</v>
      </c>
      <c r="L307" s="4">
        <f t="shared" si="36"/>
        <v>272.72727272727087</v>
      </c>
      <c r="M307" s="4">
        <f t="shared" ref="M307:M370" si="42">I307*$B$6</f>
        <v>27.357447427874998</v>
      </c>
    </row>
    <row r="308" spans="4:13" x14ac:dyDescent="0.25">
      <c r="D308">
        <f t="shared" si="37"/>
        <v>3.0599999999999787</v>
      </c>
      <c r="E308" s="3">
        <f t="shared" si="35"/>
        <v>0.68323453188717342</v>
      </c>
      <c r="F308" s="3">
        <f t="shared" si="40"/>
        <v>0.68323699541893335</v>
      </c>
      <c r="G308" s="3">
        <f t="shared" si="40"/>
        <v>0.6832369954494697</v>
      </c>
      <c r="H308" s="3">
        <f t="shared" si="40"/>
        <v>0.6832369954494697</v>
      </c>
      <c r="I308" s="3">
        <f t="shared" si="40"/>
        <v>0.6832369954494697</v>
      </c>
      <c r="K308" s="4">
        <f t="shared" si="41"/>
        <v>122.39999999999915</v>
      </c>
      <c r="L308" s="4">
        <f t="shared" si="36"/>
        <v>273.62146050670452</v>
      </c>
      <c r="M308" s="4">
        <f t="shared" si="42"/>
        <v>27.329479817978786</v>
      </c>
    </row>
    <row r="309" spans="4:13" x14ac:dyDescent="0.25">
      <c r="D309">
        <f t="shared" si="37"/>
        <v>3.0699999999999785</v>
      </c>
      <c r="E309" s="3">
        <f t="shared" si="35"/>
        <v>0.68253797755297074</v>
      </c>
      <c r="F309" s="3">
        <f t="shared" si="40"/>
        <v>0.6825404254972709</v>
      </c>
      <c r="G309" s="3">
        <f t="shared" si="40"/>
        <v>0.68254042552745731</v>
      </c>
      <c r="H309" s="3">
        <f t="shared" si="40"/>
        <v>0.68254042552745731</v>
      </c>
      <c r="I309" s="3">
        <f t="shared" si="40"/>
        <v>0.68254042552745731</v>
      </c>
      <c r="K309" s="4">
        <f t="shared" si="41"/>
        <v>122.79999999999914</v>
      </c>
      <c r="L309" s="4">
        <f t="shared" si="36"/>
        <v>274.51564828613817</v>
      </c>
      <c r="M309" s="4">
        <f t="shared" si="42"/>
        <v>27.301617021098291</v>
      </c>
    </row>
    <row r="310" spans="4:13" x14ac:dyDescent="0.25">
      <c r="D310">
        <f t="shared" si="37"/>
        <v>3.0799999999999783</v>
      </c>
      <c r="E310" s="3">
        <f t="shared" si="35"/>
        <v>0.68184402840093683</v>
      </c>
      <c r="F310" s="3">
        <f t="shared" si="40"/>
        <v>0.68184646088230838</v>
      </c>
      <c r="G310" s="3">
        <f t="shared" si="40"/>
        <v>0.68184646091214907</v>
      </c>
      <c r="H310" s="3">
        <f t="shared" si="40"/>
        <v>0.68184646091214918</v>
      </c>
      <c r="I310" s="3">
        <f t="shared" si="40"/>
        <v>0.68184646091214918</v>
      </c>
      <c r="K310" s="4">
        <f t="shared" si="41"/>
        <v>123.19999999999914</v>
      </c>
      <c r="L310" s="4">
        <f t="shared" si="36"/>
        <v>275.40983606557182</v>
      </c>
      <c r="M310" s="4">
        <f t="shared" si="42"/>
        <v>27.273858436485966</v>
      </c>
    </row>
    <row r="311" spans="4:13" x14ac:dyDescent="0.25">
      <c r="D311">
        <f t="shared" si="37"/>
        <v>3.0899999999999781</v>
      </c>
      <c r="E311" s="3">
        <f t="shared" si="35"/>
        <v>0.68115266950839615</v>
      </c>
      <c r="F311" s="3">
        <f t="shared" si="40"/>
        <v>0.68115508665033564</v>
      </c>
      <c r="G311" s="3">
        <f t="shared" si="40"/>
        <v>0.68115508667983538</v>
      </c>
      <c r="H311" s="3">
        <f t="shared" si="40"/>
        <v>0.68115508667983538</v>
      </c>
      <c r="I311" s="3">
        <f t="shared" si="40"/>
        <v>0.68115508667983538</v>
      </c>
      <c r="K311" s="4">
        <f t="shared" si="41"/>
        <v>123.59999999999913</v>
      </c>
      <c r="L311" s="4">
        <f t="shared" si="36"/>
        <v>276.30402384500547</v>
      </c>
      <c r="M311" s="4">
        <f t="shared" si="42"/>
        <v>27.246203467193414</v>
      </c>
    </row>
    <row r="312" spans="4:13" x14ac:dyDescent="0.25">
      <c r="D312">
        <f t="shared" si="37"/>
        <v>3.0999999999999779</v>
      </c>
      <c r="E312" s="3">
        <f t="shared" si="35"/>
        <v>0.68046388604737673</v>
      </c>
      <c r="F312" s="3">
        <f t="shared" si="40"/>
        <v>0.68046628797235176</v>
      </c>
      <c r="G312" s="3">
        <f t="shared" si="40"/>
        <v>0.68046628800151476</v>
      </c>
      <c r="H312" s="3">
        <f t="shared" si="40"/>
        <v>0.68046628800151476</v>
      </c>
      <c r="I312" s="3">
        <f t="shared" si="40"/>
        <v>0.68046628800151476</v>
      </c>
      <c r="K312" s="4">
        <f t="shared" si="41"/>
        <v>123.99999999999912</v>
      </c>
      <c r="L312" s="4">
        <f t="shared" si="36"/>
        <v>277.19821162443912</v>
      </c>
      <c r="M312" s="4">
        <f t="shared" si="42"/>
        <v>27.21865152006059</v>
      </c>
    </row>
    <row r="313" spans="4:13" x14ac:dyDescent="0.25">
      <c r="D313">
        <f t="shared" si="37"/>
        <v>3.1099999999999777</v>
      </c>
      <c r="E313" s="3">
        <f t="shared" si="35"/>
        <v>0.67977766328432621</v>
      </c>
      <c r="F313" s="3">
        <f t="shared" si="40"/>
        <v>0.67978005011378018</v>
      </c>
      <c r="G313" s="3">
        <f t="shared" si="40"/>
        <v>0.67978005014261089</v>
      </c>
      <c r="H313" s="3">
        <f t="shared" si="40"/>
        <v>0.67978005014261089</v>
      </c>
      <c r="I313" s="3">
        <f t="shared" si="40"/>
        <v>0.67978005014261089</v>
      </c>
      <c r="K313" s="4">
        <f t="shared" si="41"/>
        <v>124.39999999999911</v>
      </c>
      <c r="L313" s="4">
        <f t="shared" si="36"/>
        <v>278.09239940387283</v>
      </c>
      <c r="M313" s="4">
        <f t="shared" si="42"/>
        <v>27.191202005704437</v>
      </c>
    </row>
    <row r="314" spans="4:13" x14ac:dyDescent="0.25">
      <c r="D314">
        <f t="shared" si="37"/>
        <v>3.1199999999999775</v>
      </c>
      <c r="E314" s="3">
        <f t="shared" si="35"/>
        <v>0.67909398657981468</v>
      </c>
      <c r="F314" s="3">
        <f t="shared" si="40"/>
        <v>0.67909635843417282</v>
      </c>
      <c r="G314" s="3">
        <f t="shared" si="40"/>
        <v>0.67909635846267546</v>
      </c>
      <c r="H314" s="3">
        <f t="shared" si="40"/>
        <v>0.67909635846267546</v>
      </c>
      <c r="I314" s="3">
        <f t="shared" si="40"/>
        <v>0.67909635846267546</v>
      </c>
      <c r="K314" s="4">
        <f t="shared" si="41"/>
        <v>124.7999999999991</v>
      </c>
      <c r="L314" s="4">
        <f t="shared" si="36"/>
        <v>278.98658718330648</v>
      </c>
      <c r="M314" s="4">
        <f t="shared" si="42"/>
        <v>27.163854338507019</v>
      </c>
    </row>
    <row r="315" spans="4:13" x14ac:dyDescent="0.25">
      <c r="D315">
        <f t="shared" si="37"/>
        <v>3.1299999999999772</v>
      </c>
      <c r="E315" s="3">
        <f t="shared" si="35"/>
        <v>0.67841284138822644</v>
      </c>
      <c r="F315" s="3">
        <f t="shared" si="40"/>
        <v>0.6784151983869009</v>
      </c>
      <c r="G315" s="3">
        <f t="shared" si="40"/>
        <v>0.67841519841507969</v>
      </c>
      <c r="H315" s="3">
        <f t="shared" si="40"/>
        <v>0.67841519841507969</v>
      </c>
      <c r="I315" s="3">
        <f t="shared" si="40"/>
        <v>0.67841519841507969</v>
      </c>
      <c r="K315" s="4">
        <f t="shared" si="41"/>
        <v>125.19999999999909</v>
      </c>
      <c r="L315" s="4">
        <f t="shared" si="36"/>
        <v>279.88077496274013</v>
      </c>
      <c r="M315" s="4">
        <f t="shared" si="42"/>
        <v>27.136607936603188</v>
      </c>
    </row>
    <row r="316" spans="4:13" x14ac:dyDescent="0.25">
      <c r="D316">
        <f t="shared" si="37"/>
        <v>3.139999999999977</v>
      </c>
      <c r="E316" s="3">
        <f t="shared" si="35"/>
        <v>0.67773421325743854</v>
      </c>
      <c r="F316" s="3">
        <f t="shared" si="40"/>
        <v>0.67773655551883394</v>
      </c>
      <c r="G316" s="3">
        <f t="shared" si="40"/>
        <v>0.6777365555466931</v>
      </c>
      <c r="H316" s="3">
        <f t="shared" si="40"/>
        <v>0.6777365555466931</v>
      </c>
      <c r="I316" s="3">
        <f t="shared" si="40"/>
        <v>0.6777365555466931</v>
      </c>
      <c r="K316" s="4">
        <f t="shared" si="41"/>
        <v>125.59999999999908</v>
      </c>
      <c r="L316" s="4">
        <f t="shared" si="36"/>
        <v>280.77496274217378</v>
      </c>
      <c r="M316" s="4">
        <f t="shared" si="42"/>
        <v>27.109462221867723</v>
      </c>
    </row>
    <row r="317" spans="4:13" x14ac:dyDescent="0.25">
      <c r="D317">
        <f t="shared" si="37"/>
        <v>3.1499999999999768</v>
      </c>
      <c r="E317" s="3">
        <f t="shared" si="35"/>
        <v>0.67705808782848864</v>
      </c>
      <c r="F317" s="3">
        <f t="shared" si="40"/>
        <v>0.67706041547000839</v>
      </c>
      <c r="G317" s="3">
        <f t="shared" si="40"/>
        <v>0.67706041549755203</v>
      </c>
      <c r="H317" s="3">
        <f t="shared" si="40"/>
        <v>0.67706041549755203</v>
      </c>
      <c r="I317" s="3">
        <f t="shared" si="40"/>
        <v>0.67706041549755203</v>
      </c>
      <c r="K317" s="4">
        <f t="shared" si="41"/>
        <v>125.99999999999908</v>
      </c>
      <c r="L317" s="4">
        <f t="shared" si="36"/>
        <v>281.66915052160749</v>
      </c>
      <c r="M317" s="4">
        <f t="shared" si="42"/>
        <v>27.08241661990208</v>
      </c>
    </row>
    <row r="318" spans="4:13" x14ac:dyDescent="0.25">
      <c r="D318">
        <f t="shared" si="37"/>
        <v>3.1599999999999766</v>
      </c>
      <c r="E318" s="3">
        <f t="shared" si="35"/>
        <v>0.67638445083523269</v>
      </c>
      <c r="F318" s="3">
        <f t="shared" si="40"/>
        <v>0.67638676397328423</v>
      </c>
      <c r="G318" s="3">
        <f t="shared" si="40"/>
        <v>0.67638676400051634</v>
      </c>
      <c r="H318" s="3">
        <f t="shared" si="40"/>
        <v>0.67638676400051634</v>
      </c>
      <c r="I318" s="3">
        <f t="shared" si="40"/>
        <v>0.67638676400051634</v>
      </c>
      <c r="K318" s="4">
        <f t="shared" si="41"/>
        <v>126.39999999999907</v>
      </c>
      <c r="L318" s="4">
        <f t="shared" si="36"/>
        <v>282.56333830104114</v>
      </c>
      <c r="M318" s="4">
        <f t="shared" si="42"/>
        <v>27.055470560020652</v>
      </c>
    </row>
    <row r="319" spans="4:13" x14ac:dyDescent="0.25">
      <c r="D319">
        <f t="shared" si="37"/>
        <v>3.1699999999999764</v>
      </c>
      <c r="E319" s="3">
        <f t="shared" si="35"/>
        <v>0.67571328810399134</v>
      </c>
      <c r="F319" s="3">
        <f t="shared" si="40"/>
        <v>0.67571558685399258</v>
      </c>
      <c r="G319" s="3">
        <f t="shared" si="40"/>
        <v>0.67571558688091715</v>
      </c>
      <c r="H319" s="3">
        <f t="shared" si="40"/>
        <v>0.67571558688091715</v>
      </c>
      <c r="I319" s="3">
        <f t="shared" si="40"/>
        <v>0.67571558688091715</v>
      </c>
      <c r="K319" s="4">
        <f t="shared" si="41"/>
        <v>126.79999999999906</v>
      </c>
      <c r="L319" s="4">
        <f t="shared" si="36"/>
        <v>283.45752608047479</v>
      </c>
      <c r="M319" s="4">
        <f t="shared" si="42"/>
        <v>27.028623475236685</v>
      </c>
    </row>
    <row r="320" spans="4:13" x14ac:dyDescent="0.25">
      <c r="D320">
        <f t="shared" si="37"/>
        <v>3.1799999999999762</v>
      </c>
      <c r="E320" s="3">
        <f t="shared" si="35"/>
        <v>0.67504458555318758</v>
      </c>
      <c r="F320" s="3">
        <f t="shared" si="40"/>
        <v>0.67504687002957253</v>
      </c>
      <c r="G320" s="3">
        <f t="shared" si="40"/>
        <v>0.67504687005619346</v>
      </c>
      <c r="H320" s="3">
        <f t="shared" si="40"/>
        <v>0.67504687005619346</v>
      </c>
      <c r="I320" s="3">
        <f t="shared" si="40"/>
        <v>0.67504687005619346</v>
      </c>
      <c r="K320" s="4">
        <f t="shared" si="41"/>
        <v>127.19999999999905</v>
      </c>
      <c r="L320" s="4">
        <f t="shared" si="36"/>
        <v>284.35171385990844</v>
      </c>
      <c r="M320" s="4">
        <f t="shared" si="42"/>
        <v>27.001874802247738</v>
      </c>
    </row>
    <row r="321" spans="4:13" x14ac:dyDescent="0.25">
      <c r="D321">
        <f t="shared" si="37"/>
        <v>3.189999999999976</v>
      </c>
      <c r="E321" s="3">
        <f t="shared" si="35"/>
        <v>0.67437832919297469</v>
      </c>
      <c r="F321" s="3">
        <f t="shared" si="40"/>
        <v>0.67438059950919949</v>
      </c>
      <c r="G321" s="3">
        <f t="shared" si="40"/>
        <v>0.67438059953552087</v>
      </c>
      <c r="H321" s="3">
        <f t="shared" si="40"/>
        <v>0.67438059953552087</v>
      </c>
      <c r="I321" s="3">
        <f t="shared" si="40"/>
        <v>0.67438059953552087</v>
      </c>
      <c r="K321" s="4">
        <f t="shared" si="41"/>
        <v>127.59999999999904</v>
      </c>
      <c r="L321" s="4">
        <f t="shared" si="36"/>
        <v>285.24590163934209</v>
      </c>
      <c r="M321" s="4">
        <f t="shared" si="42"/>
        <v>26.975223981420836</v>
      </c>
    </row>
    <row r="322" spans="4:13" x14ac:dyDescent="0.25">
      <c r="D322">
        <f t="shared" si="37"/>
        <v>3.1999999999999758</v>
      </c>
      <c r="E322" s="3">
        <f t="shared" si="35"/>
        <v>0.6737145051248552</v>
      </c>
      <c r="F322" s="3">
        <f t="shared" si="40"/>
        <v>0.67371676139340475</v>
      </c>
      <c r="G322" s="3">
        <f t="shared" si="40"/>
        <v>0.67371676141943027</v>
      </c>
      <c r="H322" s="3">
        <f t="shared" si="40"/>
        <v>0.67371676141943038</v>
      </c>
      <c r="I322" s="3">
        <f t="shared" si="40"/>
        <v>0.67371676141943038</v>
      </c>
      <c r="K322" s="4">
        <f t="shared" si="41"/>
        <v>127.99999999999903</v>
      </c>
      <c r="L322" s="4">
        <f t="shared" si="36"/>
        <v>286.14008941877574</v>
      </c>
      <c r="M322" s="4">
        <f t="shared" si="42"/>
        <v>26.948670456777215</v>
      </c>
    </row>
    <row r="323" spans="4:13" x14ac:dyDescent="0.25">
      <c r="D323">
        <f t="shared" si="37"/>
        <v>3.2099999999999755</v>
      </c>
      <c r="E323" s="3">
        <f t="shared" ref="E323:E386" si="43">IF(ABS(ATAN(I322*$B$12/(I322*$B$13+$D323)))&lt;$B$11,I322-($B$14*I322^$B$16-I322*I322-$D323*$D323-2*I322*$D323*$B$13)/($B$14*$B$16*I322^($B$16-1)-2*I322-2*$D323*$B$13),I322-($B$15*(I322^$B$17)-I322*I322-$D323*$D323-2*I322*$D323*$B$13)/($B$15*$B$17*(I322^($B$17-1))-2*I322-2*$D323*$B$13))</f>
        <v>0.67305309954129178</v>
      </c>
      <c r="F323" s="3">
        <f t="shared" ref="F323:I342" si="44">IF(ABS(ATAN(E323*$B$12/(E323*$B$13+$D323)))&lt;$B$11,E323-($B$14*E323^$B$16-E323*E323-$D323*$D323-2*E323*$D323*$B$13)/($B$14*$B$16*E323^($B$16-1)-2*E323-2*$D323*$B$13),E323-($B$15*(E323^$B$17)-E323*E323-$D323*$D323-2*E323*$D323*$B$13)/($B$15*$B$17*(E323^($B$17-1))-2*E323-2*$D323*$B$13))</f>
        <v>0.67305534187368576</v>
      </c>
      <c r="G323" s="3">
        <f t="shared" si="44"/>
        <v>0.67305534189941929</v>
      </c>
      <c r="H323" s="3">
        <f t="shared" si="44"/>
        <v>0.67305534189941929</v>
      </c>
      <c r="I323" s="3">
        <f t="shared" si="44"/>
        <v>0.67305534189941929</v>
      </c>
      <c r="K323" s="4">
        <f t="shared" si="41"/>
        <v>128.39999999999901</v>
      </c>
      <c r="L323" s="4">
        <f t="shared" ref="L323:L386" si="45">(K323/0.305)*(3600/5280)</f>
        <v>287.0342771982094</v>
      </c>
      <c r="M323" s="4">
        <f t="shared" si="42"/>
        <v>26.922213675976771</v>
      </c>
    </row>
    <row r="324" spans="4:13" x14ac:dyDescent="0.25">
      <c r="D324">
        <f t="shared" ref="D324:D387" si="46">D323+0.01</f>
        <v>3.2199999999999753</v>
      </c>
      <c r="E324" s="3">
        <f t="shared" si="43"/>
        <v>0.67239409872531053</v>
      </c>
      <c r="F324" s="3">
        <f t="shared" si="44"/>
        <v>0.67239632723210963</v>
      </c>
      <c r="G324" s="3">
        <f t="shared" si="44"/>
        <v>0.67239632725755494</v>
      </c>
      <c r="H324" s="3">
        <f t="shared" si="44"/>
        <v>0.67239632725755483</v>
      </c>
      <c r="I324" s="3">
        <f t="shared" si="44"/>
        <v>0.67239632725755483</v>
      </c>
      <c r="K324" s="4">
        <f t="shared" si="41"/>
        <v>128.79999999999902</v>
      </c>
      <c r="L324" s="4">
        <f t="shared" si="45"/>
        <v>287.9284649776431</v>
      </c>
      <c r="M324" s="4">
        <f t="shared" si="42"/>
        <v>26.895853090302193</v>
      </c>
    </row>
    <row r="325" spans="4:13" x14ac:dyDescent="0.25">
      <c r="D325">
        <f t="shared" si="46"/>
        <v>3.2299999999999751</v>
      </c>
      <c r="E325" s="3">
        <f t="shared" si="43"/>
        <v>0.67173748905009578</v>
      </c>
      <c r="F325" s="3">
        <f t="shared" si="44"/>
        <v>0.6717397038409082</v>
      </c>
      <c r="G325" s="3">
        <f t="shared" si="44"/>
        <v>0.67173970386606885</v>
      </c>
      <c r="H325" s="3">
        <f t="shared" si="44"/>
        <v>0.67173970386606885</v>
      </c>
      <c r="I325" s="3">
        <f t="shared" si="44"/>
        <v>0.67173970386606885</v>
      </c>
      <c r="K325" s="4">
        <f t="shared" si="41"/>
        <v>129.19999999999899</v>
      </c>
      <c r="L325" s="4">
        <f t="shared" si="45"/>
        <v>288.8226527570767</v>
      </c>
      <c r="M325" s="4">
        <f t="shared" si="42"/>
        <v>26.869588154642756</v>
      </c>
    </row>
    <row r="326" spans="4:13" x14ac:dyDescent="0.25">
      <c r="D326">
        <f t="shared" si="46"/>
        <v>3.2399999999999749</v>
      </c>
      <c r="E326" s="3">
        <f t="shared" si="43"/>
        <v>0.67108325697857907</v>
      </c>
      <c r="F326" s="3">
        <f t="shared" si="44"/>
        <v>0.67108545816206655</v>
      </c>
      <c r="G326" s="3">
        <f t="shared" si="44"/>
        <v>0.67108545818694632</v>
      </c>
      <c r="H326" s="3">
        <f t="shared" si="44"/>
        <v>0.6710854581869462</v>
      </c>
      <c r="I326" s="3">
        <f t="shared" si="44"/>
        <v>0.67108545818694632</v>
      </c>
      <c r="K326" s="4">
        <f t="shared" si="41"/>
        <v>129.599999999999</v>
      </c>
      <c r="L326" s="4">
        <f t="shared" si="45"/>
        <v>289.7168405365104</v>
      </c>
      <c r="M326" s="4">
        <f t="shared" si="42"/>
        <v>26.843418327477853</v>
      </c>
    </row>
    <row r="327" spans="4:13" x14ac:dyDescent="0.25">
      <c r="D327">
        <f t="shared" si="46"/>
        <v>3.2499999999999747</v>
      </c>
      <c r="E327" s="3">
        <f t="shared" si="43"/>
        <v>0.67043138906302002</v>
      </c>
      <c r="F327" s="3">
        <f t="shared" si="44"/>
        <v>0.67043357674690496</v>
      </c>
      <c r="G327" s="3">
        <f t="shared" si="44"/>
        <v>0.67043357677150717</v>
      </c>
      <c r="H327" s="3">
        <f t="shared" si="44"/>
        <v>0.67043357677150717</v>
      </c>
      <c r="I327" s="3">
        <f t="shared" si="44"/>
        <v>0.67043357677150717</v>
      </c>
      <c r="K327" s="4">
        <f t="shared" si="41"/>
        <v>129.99999999999898</v>
      </c>
      <c r="L327" s="4">
        <f t="shared" si="45"/>
        <v>290.61102831594405</v>
      </c>
      <c r="M327" s="4">
        <f t="shared" si="42"/>
        <v>26.817343070860286</v>
      </c>
    </row>
    <row r="328" spans="4:13" x14ac:dyDescent="0.25">
      <c r="D328">
        <f t="shared" si="46"/>
        <v>3.2599999999999745</v>
      </c>
      <c r="E328" s="3">
        <f t="shared" si="43"/>
        <v>0.66978187194458205</v>
      </c>
      <c r="F328" s="3">
        <f t="shared" si="44"/>
        <v>0.66978404623565324</v>
      </c>
      <c r="G328" s="3">
        <f t="shared" si="44"/>
        <v>0.66978404625998167</v>
      </c>
      <c r="H328" s="3">
        <f t="shared" si="44"/>
        <v>0.66978404625998167</v>
      </c>
      <c r="I328" s="3">
        <f t="shared" si="44"/>
        <v>0.66978404625998167</v>
      </c>
      <c r="K328" s="4">
        <f t="shared" si="41"/>
        <v>130.39999999999898</v>
      </c>
      <c r="L328" s="4">
        <f t="shared" si="45"/>
        <v>291.50521609537776</v>
      </c>
      <c r="M328" s="4">
        <f t="shared" si="42"/>
        <v>26.791361850399266</v>
      </c>
    </row>
    <row r="329" spans="4:13" x14ac:dyDescent="0.25">
      <c r="D329">
        <f t="shared" si="46"/>
        <v>3.2699999999999743</v>
      </c>
      <c r="E329" s="3">
        <f t="shared" si="43"/>
        <v>0.66913469235290102</v>
      </c>
      <c r="F329" s="3">
        <f t="shared" si="44"/>
        <v>0.66913685335702089</v>
      </c>
      <c r="G329" s="3">
        <f t="shared" si="44"/>
        <v>0.66913685338107898</v>
      </c>
      <c r="H329" s="3">
        <f t="shared" si="44"/>
        <v>0.66913685338107898</v>
      </c>
      <c r="I329" s="3">
        <f t="shared" si="44"/>
        <v>0.66913685338107898</v>
      </c>
      <c r="K329" s="4">
        <f t="shared" si="41"/>
        <v>130.79999999999896</v>
      </c>
      <c r="L329" s="4">
        <f t="shared" si="45"/>
        <v>292.39940387481136</v>
      </c>
      <c r="M329" s="4">
        <f t="shared" si="42"/>
        <v>26.76547413524316</v>
      </c>
    </row>
    <row r="330" spans="4:13" x14ac:dyDescent="0.25">
      <c r="D330">
        <f t="shared" si="46"/>
        <v>3.279999999999974</v>
      </c>
      <c r="E330" s="3">
        <f t="shared" si="43"/>
        <v>0.66848983710564935</v>
      </c>
      <c r="F330" s="3">
        <f t="shared" si="44"/>
        <v>0.66849198492776019</v>
      </c>
      <c r="G330" s="3">
        <f t="shared" si="44"/>
        <v>0.66849198495155138</v>
      </c>
      <c r="H330" s="3">
        <f t="shared" si="44"/>
        <v>0.66849198495155138</v>
      </c>
      <c r="I330" s="3">
        <f t="shared" si="44"/>
        <v>0.66849198495155138</v>
      </c>
      <c r="K330" s="4">
        <f t="shared" si="41"/>
        <v>131.19999999999897</v>
      </c>
      <c r="L330" s="4">
        <f t="shared" si="45"/>
        <v>293.29359165424506</v>
      </c>
      <c r="M330" s="4">
        <f t="shared" si="42"/>
        <v>26.739679398062055</v>
      </c>
    </row>
    <row r="331" spans="4:13" x14ac:dyDescent="0.25">
      <c r="D331">
        <f t="shared" si="46"/>
        <v>3.2899999999999738</v>
      </c>
      <c r="E331" s="3">
        <f t="shared" si="43"/>
        <v>0.66784729310809399</v>
      </c>
      <c r="F331" s="3">
        <f t="shared" si="44"/>
        <v>0.66784942785222468</v>
      </c>
      <c r="G331" s="3">
        <f t="shared" si="44"/>
        <v>0.6678494278757523</v>
      </c>
      <c r="H331" s="3">
        <f t="shared" si="44"/>
        <v>0.6678494278757523</v>
      </c>
      <c r="I331" s="3">
        <f t="shared" si="44"/>
        <v>0.6678494278757523</v>
      </c>
      <c r="K331" s="4">
        <f t="shared" si="41"/>
        <v>131.59999999999894</v>
      </c>
      <c r="L331" s="4">
        <f t="shared" si="45"/>
        <v>294.18777943367871</v>
      </c>
      <c r="M331" s="4">
        <f t="shared" si="42"/>
        <v>26.71397711503009</v>
      </c>
    </row>
    <row r="332" spans="4:13" x14ac:dyDescent="0.25">
      <c r="D332">
        <f t="shared" si="46"/>
        <v>3.2999999999999736</v>
      </c>
      <c r="E332" s="3">
        <f t="shared" si="43"/>
        <v>0.66720704735264957</v>
      </c>
      <c r="F332" s="3">
        <f t="shared" si="44"/>
        <v>0.66720916912192207</v>
      </c>
      <c r="G332" s="3">
        <f t="shared" si="44"/>
        <v>0.66720916914518946</v>
      </c>
      <c r="H332" s="3">
        <f t="shared" si="44"/>
        <v>0.66720916914518946</v>
      </c>
      <c r="I332" s="3">
        <f t="shared" si="44"/>
        <v>0.66720916914518946</v>
      </c>
      <c r="K332" s="4">
        <f t="shared" si="41"/>
        <v>131.99999999999895</v>
      </c>
      <c r="L332" s="4">
        <f t="shared" si="45"/>
        <v>295.08196721311236</v>
      </c>
      <c r="M332" s="4">
        <f t="shared" si="42"/>
        <v>26.688366765807579</v>
      </c>
    </row>
    <row r="333" spans="4:13" x14ac:dyDescent="0.25">
      <c r="D333">
        <f t="shared" si="46"/>
        <v>3.3099999999999734</v>
      </c>
      <c r="E333" s="3">
        <f t="shared" si="43"/>
        <v>0.66656908691842709</v>
      </c>
      <c r="F333" s="3">
        <f t="shared" si="44"/>
        <v>0.66657119581506319</v>
      </c>
      <c r="G333" s="3">
        <f t="shared" si="44"/>
        <v>0.66657119583807367</v>
      </c>
      <c r="H333" s="3">
        <f t="shared" si="44"/>
        <v>0.66657119583807367</v>
      </c>
      <c r="I333" s="3">
        <f t="shared" si="44"/>
        <v>0.66657119583807367</v>
      </c>
      <c r="K333" s="4">
        <f t="shared" si="41"/>
        <v>132.39999999999893</v>
      </c>
      <c r="L333" s="4">
        <f t="shared" si="45"/>
        <v>295.97615499254601</v>
      </c>
      <c r="M333" s="4">
        <f t="shared" si="42"/>
        <v>26.662847833522946</v>
      </c>
    </row>
    <row r="334" spans="4:13" x14ac:dyDescent="0.25">
      <c r="D334">
        <f t="shared" si="46"/>
        <v>3.3199999999999732</v>
      </c>
      <c r="E334" s="3">
        <f t="shared" si="43"/>
        <v>0.66593339897077786</v>
      </c>
      <c r="F334" s="3">
        <f t="shared" si="44"/>
        <v>0.66593549509610594</v>
      </c>
      <c r="G334" s="3">
        <f t="shared" si="44"/>
        <v>0.66593549511886285</v>
      </c>
      <c r="H334" s="3">
        <f t="shared" si="44"/>
        <v>0.66593549511886285</v>
      </c>
      <c r="I334" s="3">
        <f t="shared" si="44"/>
        <v>0.66593549511886285</v>
      </c>
      <c r="K334" s="4">
        <f t="shared" si="41"/>
        <v>132.79999999999893</v>
      </c>
      <c r="L334" s="4">
        <f t="shared" si="45"/>
        <v>296.87034277197972</v>
      </c>
      <c r="M334" s="4">
        <f t="shared" si="42"/>
        <v>26.637419804754515</v>
      </c>
    </row>
    <row r="335" spans="4:13" x14ac:dyDescent="0.25">
      <c r="D335">
        <f t="shared" si="46"/>
        <v>3.329999999999973</v>
      </c>
      <c r="E335" s="3">
        <f t="shared" si="43"/>
        <v>0.66529997076083403</v>
      </c>
      <c r="F335" s="3">
        <f t="shared" si="44"/>
        <v>0.66530205421529554</v>
      </c>
      <c r="G335" s="3">
        <f t="shared" si="44"/>
        <v>0.66530205423780209</v>
      </c>
      <c r="H335" s="3">
        <f t="shared" si="44"/>
        <v>0.66530205423780209</v>
      </c>
      <c r="I335" s="3">
        <f t="shared" si="44"/>
        <v>0.66530205423780209</v>
      </c>
      <c r="K335" s="4">
        <f t="shared" si="41"/>
        <v>133.19999999999891</v>
      </c>
      <c r="L335" s="4">
        <f t="shared" si="45"/>
        <v>297.76453055141332</v>
      </c>
      <c r="M335" s="4">
        <f t="shared" si="42"/>
        <v>26.612082169512085</v>
      </c>
    </row>
    <row r="336" spans="4:13" x14ac:dyDescent="0.25">
      <c r="D336">
        <f t="shared" si="46"/>
        <v>3.3399999999999728</v>
      </c>
      <c r="E336" s="3">
        <f t="shared" si="43"/>
        <v>0.66466878962504428</v>
      </c>
      <c r="F336" s="3">
        <f t="shared" si="44"/>
        <v>0.66467086050820079</v>
      </c>
      <c r="G336" s="3">
        <f t="shared" si="44"/>
        <v>0.66467086053046009</v>
      </c>
      <c r="H336" s="3">
        <f t="shared" si="44"/>
        <v>0.66467086053046009</v>
      </c>
      <c r="I336" s="3">
        <f t="shared" si="44"/>
        <v>0.66467086053046009</v>
      </c>
      <c r="K336" s="4">
        <f t="shared" si="41"/>
        <v>133.59999999999891</v>
      </c>
      <c r="L336" s="4">
        <f t="shared" si="45"/>
        <v>298.65871833084702</v>
      </c>
      <c r="M336" s="4">
        <f t="shared" si="42"/>
        <v>26.586834421218406</v>
      </c>
    </row>
    <row r="337" spans="4:13" x14ac:dyDescent="0.25">
      <c r="D337">
        <f t="shared" si="46"/>
        <v>3.3499999999999726</v>
      </c>
      <c r="E337" s="3">
        <f t="shared" si="43"/>
        <v>0.66403984298470686</v>
      </c>
      <c r="F337" s="3">
        <f t="shared" si="44"/>
        <v>0.66404190139524666</v>
      </c>
      <c r="G337" s="3">
        <f t="shared" si="44"/>
        <v>0.66404190141726194</v>
      </c>
      <c r="H337" s="3">
        <f t="shared" si="44"/>
        <v>0.66404190141726194</v>
      </c>
      <c r="I337" s="3">
        <f t="shared" si="44"/>
        <v>0.66404190141726194</v>
      </c>
      <c r="K337" s="4">
        <f t="shared" si="41"/>
        <v>133.99999999999889</v>
      </c>
      <c r="L337" s="4">
        <f t="shared" si="45"/>
        <v>299.55290611028067</v>
      </c>
      <c r="M337" s="4">
        <f t="shared" si="42"/>
        <v>26.561676056690477</v>
      </c>
    </row>
    <row r="338" spans="4:13" x14ac:dyDescent="0.25">
      <c r="D338">
        <f t="shared" si="46"/>
        <v>3.3599999999999723</v>
      </c>
      <c r="E338" s="3">
        <f t="shared" si="43"/>
        <v>0.66341311834549954</v>
      </c>
      <c r="F338" s="3">
        <f t="shared" si="44"/>
        <v>0.66341516438124415</v>
      </c>
      <c r="G338" s="3">
        <f t="shared" si="44"/>
        <v>0.66341516440301829</v>
      </c>
      <c r="H338" s="3">
        <f t="shared" si="44"/>
        <v>0.66341516440301829</v>
      </c>
      <c r="I338" s="3">
        <f t="shared" si="44"/>
        <v>0.66341516440301829</v>
      </c>
      <c r="K338" s="4">
        <f t="shared" si="41"/>
        <v>134.3999999999989</v>
      </c>
      <c r="L338" s="4">
        <f t="shared" si="45"/>
        <v>300.44709388971438</v>
      </c>
      <c r="M338" s="4">
        <f t="shared" si="42"/>
        <v>26.536606576120732</v>
      </c>
    </row>
    <row r="339" spans="4:13" x14ac:dyDescent="0.25">
      <c r="D339">
        <f t="shared" si="46"/>
        <v>3.3699999999999721</v>
      </c>
      <c r="E339" s="3">
        <f t="shared" si="43"/>
        <v>0.66278860329700495</v>
      </c>
      <c r="F339" s="3">
        <f t="shared" si="44"/>
        <v>0.66279063705491614</v>
      </c>
      <c r="G339" s="3">
        <f t="shared" si="44"/>
        <v>0.66279063707645225</v>
      </c>
      <c r="H339" s="3">
        <f t="shared" si="44"/>
        <v>0.66279063707645225</v>
      </c>
      <c r="I339" s="3">
        <f t="shared" si="44"/>
        <v>0.66279063707645225</v>
      </c>
      <c r="K339" s="4">
        <f t="shared" si="41"/>
        <v>134.79999999999887</v>
      </c>
      <c r="L339" s="4">
        <f t="shared" si="45"/>
        <v>301.34128166914797</v>
      </c>
      <c r="M339" s="4">
        <f t="shared" si="42"/>
        <v>26.51162548305809</v>
      </c>
    </row>
    <row r="340" spans="4:13" x14ac:dyDescent="0.25">
      <c r="D340">
        <f t="shared" si="46"/>
        <v>3.3799999999999719</v>
      </c>
      <c r="E340" s="3">
        <f t="shared" si="43"/>
        <v>0.66216628551223533</v>
      </c>
      <c r="F340" s="3">
        <f t="shared" si="44"/>
        <v>0.66216830708842178</v>
      </c>
      <c r="G340" s="3">
        <f t="shared" si="44"/>
        <v>0.66216830710972296</v>
      </c>
      <c r="H340" s="3">
        <f t="shared" si="44"/>
        <v>0.66216830710972296</v>
      </c>
      <c r="I340" s="3">
        <f t="shared" si="44"/>
        <v>0.66216830710972296</v>
      </c>
      <c r="K340" s="4">
        <f t="shared" si="41"/>
        <v>135.19999999999888</v>
      </c>
      <c r="L340" s="4">
        <f t="shared" si="45"/>
        <v>302.23546944858168</v>
      </c>
      <c r="M340" s="4">
        <f t="shared" si="42"/>
        <v>26.486732284388918</v>
      </c>
    </row>
    <row r="341" spans="4:13" x14ac:dyDescent="0.25">
      <c r="D341">
        <f t="shared" si="46"/>
        <v>3.3899999999999717</v>
      </c>
      <c r="E341" s="3">
        <f t="shared" si="43"/>
        <v>0.66154615274715312</v>
      </c>
      <c r="F341" s="3">
        <f t="shared" si="44"/>
        <v>0.66154816223687696</v>
      </c>
      <c r="G341" s="3">
        <f t="shared" si="44"/>
        <v>0.6615481622579461</v>
      </c>
      <c r="H341" s="3">
        <f t="shared" si="44"/>
        <v>0.6615481622579461</v>
      </c>
      <c r="I341" s="3">
        <f t="shared" si="44"/>
        <v>0.6615481622579461</v>
      </c>
      <c r="K341" s="4">
        <f t="shared" si="41"/>
        <v>135.59999999999886</v>
      </c>
      <c r="L341" s="4">
        <f t="shared" si="45"/>
        <v>303.12965722801533</v>
      </c>
      <c r="M341" s="4">
        <f t="shared" si="42"/>
        <v>26.461926490317843</v>
      </c>
    </row>
    <row r="342" spans="4:13" x14ac:dyDescent="0.25">
      <c r="D342">
        <f t="shared" si="46"/>
        <v>3.3999999999999715</v>
      </c>
      <c r="E342" s="3">
        <f t="shared" si="43"/>
        <v>0.66092819284018978</v>
      </c>
      <c r="F342" s="3">
        <f t="shared" si="44"/>
        <v>0.6609301903378737</v>
      </c>
      <c r="G342" s="3">
        <f t="shared" si="44"/>
        <v>0.66093019035871381</v>
      </c>
      <c r="H342" s="3">
        <f t="shared" si="44"/>
        <v>0.66093019035871381</v>
      </c>
      <c r="I342" s="3">
        <f t="shared" si="44"/>
        <v>0.66093019035871381</v>
      </c>
      <c r="K342" s="4">
        <f t="shared" si="41"/>
        <v>135.99999999999886</v>
      </c>
      <c r="L342" s="4">
        <f t="shared" si="45"/>
        <v>304.02384500744898</v>
      </c>
      <c r="M342" s="4">
        <f t="shared" si="42"/>
        <v>26.437207614348551</v>
      </c>
    </row>
    <row r="343" spans="4:13" x14ac:dyDescent="0.25">
      <c r="D343">
        <f t="shared" si="46"/>
        <v>3.4099999999999713</v>
      </c>
      <c r="E343" s="3">
        <f t="shared" si="43"/>
        <v>0.66031239371176265</v>
      </c>
      <c r="F343" s="3">
        <f t="shared" ref="F343:I362" si="47">IF(ABS(ATAN(E343*$B$12/(E343*$B$13+$D343)))&lt;$B$11,E343-($B$14*E343^$B$16-E343*E343-$D343*$D343-2*E343*$D343*$B$13)/($B$14*$B$16*E343^($B$16-1)-2*E343-2*$D343*$B$13),E343-($B$15*(E343^$B$17)-E343*E343-$D343*$D343-2*E343*$D343*$B$13)/($B$15*$B$17*(E343^($B$17-1))-2*E343-2*$D343*$B$13))</f>
        <v>0.66031437931099657</v>
      </c>
      <c r="G343" s="3">
        <f t="shared" si="47"/>
        <v>0.66031437933161041</v>
      </c>
      <c r="H343" s="3">
        <f t="shared" si="47"/>
        <v>0.66031437933161041</v>
      </c>
      <c r="I343" s="3">
        <f t="shared" si="47"/>
        <v>0.66031437933161041</v>
      </c>
      <c r="K343" s="4">
        <f t="shared" si="41"/>
        <v>136.39999999999884</v>
      </c>
      <c r="L343" s="4">
        <f t="shared" si="45"/>
        <v>304.91803278688263</v>
      </c>
      <c r="M343" s="4">
        <f t="shared" si="42"/>
        <v>26.412575173264415</v>
      </c>
    </row>
    <row r="344" spans="4:13" x14ac:dyDescent="0.25">
      <c r="D344">
        <f t="shared" si="46"/>
        <v>3.4199999999999711</v>
      </c>
      <c r="E344" s="3">
        <f t="shared" si="43"/>
        <v>0.65969874336378997</v>
      </c>
      <c r="F344" s="3">
        <f t="shared" si="47"/>
        <v>0.65970071715733747</v>
      </c>
      <c r="G344" s="3">
        <f t="shared" si="47"/>
        <v>0.65970071717772794</v>
      </c>
      <c r="H344" s="3">
        <f t="shared" si="47"/>
        <v>0.65970071717772782</v>
      </c>
      <c r="I344" s="3">
        <f t="shared" si="47"/>
        <v>0.65970071717772782</v>
      </c>
      <c r="K344" s="4">
        <f t="shared" si="41"/>
        <v>136.79999999999885</v>
      </c>
      <c r="L344" s="4">
        <f t="shared" si="45"/>
        <v>305.81222056631634</v>
      </c>
      <c r="M344" s="4">
        <f t="shared" si="42"/>
        <v>26.388028687109113</v>
      </c>
    </row>
    <row r="345" spans="4:13" x14ac:dyDescent="0.25">
      <c r="D345">
        <f t="shared" si="46"/>
        <v>3.4299999999999708</v>
      </c>
      <c r="E345" s="3">
        <f t="shared" si="43"/>
        <v>0.65908722987920365</v>
      </c>
      <c r="F345" s="3">
        <f t="shared" si="47"/>
        <v>0.65908919195900884</v>
      </c>
      <c r="G345" s="3">
        <f t="shared" si="47"/>
        <v>0.6590891919791787</v>
      </c>
      <c r="H345" s="3">
        <f t="shared" si="47"/>
        <v>0.6590891919791787</v>
      </c>
      <c r="I345" s="3">
        <f t="shared" si="47"/>
        <v>0.6590891919791787</v>
      </c>
      <c r="K345" s="4">
        <f t="shared" si="41"/>
        <v>137.19999999999882</v>
      </c>
      <c r="L345" s="4">
        <f t="shared" si="45"/>
        <v>306.70640834574994</v>
      </c>
      <c r="M345" s="4">
        <f t="shared" si="42"/>
        <v>26.363567679167147</v>
      </c>
    </row>
    <row r="346" spans="4:13" x14ac:dyDescent="0.25">
      <c r="D346">
        <f t="shared" si="46"/>
        <v>3.4399999999999706</v>
      </c>
      <c r="E346" s="3">
        <f t="shared" si="43"/>
        <v>0.65847784142146104</v>
      </c>
      <c r="F346" s="3">
        <f t="shared" si="47"/>
        <v>0.65847979187865557</v>
      </c>
      <c r="G346" s="3">
        <f t="shared" si="47"/>
        <v>0.65847979189860761</v>
      </c>
      <c r="H346" s="3">
        <f t="shared" si="47"/>
        <v>0.65847979189860761</v>
      </c>
      <c r="I346" s="3">
        <f t="shared" si="47"/>
        <v>0.65847979189860761</v>
      </c>
      <c r="K346" s="4">
        <f t="shared" si="41"/>
        <v>137.59999999999883</v>
      </c>
      <c r="L346" s="4">
        <f t="shared" si="45"/>
        <v>307.60059612518364</v>
      </c>
      <c r="M346" s="4">
        <f t="shared" si="42"/>
        <v>26.339191675944306</v>
      </c>
    </row>
    <row r="347" spans="4:13" x14ac:dyDescent="0.25">
      <c r="D347">
        <f t="shared" si="46"/>
        <v>3.4499999999999704</v>
      </c>
      <c r="E347" s="3">
        <f t="shared" si="43"/>
        <v>0.65787056623405571</v>
      </c>
      <c r="F347" s="3">
        <f t="shared" si="47"/>
        <v>0.657872505158965</v>
      </c>
      <c r="G347" s="3">
        <f t="shared" si="47"/>
        <v>0.65787250517870188</v>
      </c>
      <c r="H347" s="3">
        <f t="shared" si="47"/>
        <v>0.65787250517870188</v>
      </c>
      <c r="I347" s="3">
        <f t="shared" si="47"/>
        <v>0.65787250517870188</v>
      </c>
      <c r="K347" s="4">
        <f t="shared" si="41"/>
        <v>137.99999999999881</v>
      </c>
      <c r="L347" s="4">
        <f t="shared" si="45"/>
        <v>308.49478390461729</v>
      </c>
      <c r="M347" s="4">
        <f t="shared" si="42"/>
        <v>26.314900207148074</v>
      </c>
    </row>
    <row r="348" spans="4:13" x14ac:dyDescent="0.25">
      <c r="D348">
        <f t="shared" si="46"/>
        <v>3.4599999999999702</v>
      </c>
      <c r="E348" s="3">
        <f t="shared" si="43"/>
        <v>0.65726539264002604</v>
      </c>
      <c r="F348" s="3">
        <f t="shared" si="47"/>
        <v>0.65726732012217637</v>
      </c>
      <c r="G348" s="3">
        <f t="shared" si="47"/>
        <v>0.65726732014170086</v>
      </c>
      <c r="H348" s="3">
        <f t="shared" si="47"/>
        <v>0.65726732014170086</v>
      </c>
      <c r="I348" s="3">
        <f t="shared" si="47"/>
        <v>0.65726732014170086</v>
      </c>
      <c r="K348" s="4">
        <f t="shared" si="41"/>
        <v>138.39999999999881</v>
      </c>
      <c r="L348" s="4">
        <f t="shared" si="45"/>
        <v>309.388971684051</v>
      </c>
      <c r="M348" s="4">
        <f t="shared" si="42"/>
        <v>26.290692805668034</v>
      </c>
    </row>
    <row r="349" spans="4:13" x14ac:dyDescent="0.25">
      <c r="D349">
        <f t="shared" si="46"/>
        <v>3.46999999999997</v>
      </c>
      <c r="E349" s="3">
        <f t="shared" si="43"/>
        <v>0.65666230904146417</v>
      </c>
      <c r="F349" s="3">
        <f t="shared" si="47"/>
        <v>0.65666422516958911</v>
      </c>
      <c r="G349" s="3">
        <f t="shared" si="47"/>
        <v>0.65666422518890377</v>
      </c>
      <c r="H349" s="3">
        <f t="shared" si="47"/>
        <v>0.65666422518890377</v>
      </c>
      <c r="I349" s="3">
        <f t="shared" si="47"/>
        <v>0.65666422518890377</v>
      </c>
      <c r="K349" s="4">
        <f t="shared" si="41"/>
        <v>138.79999999999879</v>
      </c>
      <c r="L349" s="4">
        <f t="shared" si="45"/>
        <v>310.28315946348459</v>
      </c>
      <c r="M349" s="4">
        <f t="shared" si="42"/>
        <v>26.26656900755615</v>
      </c>
    </row>
    <row r="350" spans="4:13" x14ac:dyDescent="0.25">
      <c r="D350">
        <f t="shared" si="46"/>
        <v>3.4799999999999698</v>
      </c>
      <c r="E350" s="3">
        <f t="shared" si="43"/>
        <v>0.65606130391902329</v>
      </c>
      <c r="F350" s="3">
        <f t="shared" si="47"/>
        <v>0.65606320878107027</v>
      </c>
      <c r="G350" s="3">
        <f t="shared" si="47"/>
        <v>0.65606320880017788</v>
      </c>
      <c r="H350" s="3">
        <f t="shared" si="47"/>
        <v>0.65606320880017777</v>
      </c>
      <c r="I350" s="3">
        <f t="shared" si="47"/>
        <v>0.65606320880017788</v>
      </c>
      <c r="K350" s="4">
        <f t="shared" si="41"/>
        <v>139.19999999999879</v>
      </c>
      <c r="L350" s="4">
        <f t="shared" si="45"/>
        <v>311.1773472429183</v>
      </c>
      <c r="M350" s="4">
        <f t="shared" si="42"/>
        <v>26.242528352007113</v>
      </c>
    </row>
    <row r="351" spans="4:13" x14ac:dyDescent="0.25">
      <c r="D351">
        <f t="shared" si="46"/>
        <v>3.4899999999999696</v>
      </c>
      <c r="E351" s="3">
        <f t="shared" si="43"/>
        <v>0.65546236583142425</v>
      </c>
      <c r="F351" s="3">
        <f t="shared" si="47"/>
        <v>0.65546425951456155</v>
      </c>
      <c r="G351" s="3">
        <f t="shared" si="47"/>
        <v>0.65546425953346454</v>
      </c>
      <c r="H351" s="3">
        <f t="shared" si="47"/>
        <v>0.65546425953346454</v>
      </c>
      <c r="I351" s="3">
        <f t="shared" si="47"/>
        <v>0.65546425953346454</v>
      </c>
      <c r="K351" s="4">
        <f t="shared" si="41"/>
        <v>139.59999999999877</v>
      </c>
      <c r="L351" s="4">
        <f t="shared" si="45"/>
        <v>312.07153502235195</v>
      </c>
      <c r="M351" s="4">
        <f t="shared" si="42"/>
        <v>26.21857038133858</v>
      </c>
    </row>
    <row r="352" spans="4:13" x14ac:dyDescent="0.25">
      <c r="D352">
        <f t="shared" si="46"/>
        <v>3.4999999999999694</v>
      </c>
      <c r="E352" s="3">
        <f t="shared" si="43"/>
        <v>0.65486548341496287</v>
      </c>
      <c r="F352" s="3">
        <f t="shared" si="47"/>
        <v>0.6548673660055857</v>
      </c>
      <c r="G352" s="3">
        <f t="shared" si="47"/>
        <v>0.65486736602428663</v>
      </c>
      <c r="H352" s="3">
        <f t="shared" si="47"/>
        <v>0.65486736602428663</v>
      </c>
      <c r="I352" s="3">
        <f t="shared" si="47"/>
        <v>0.65486736602428663</v>
      </c>
      <c r="K352" s="4">
        <f t="shared" si="41"/>
        <v>139.99999999999878</v>
      </c>
      <c r="L352" s="4">
        <f t="shared" si="45"/>
        <v>312.9657228017856</v>
      </c>
      <c r="M352" s="4">
        <f t="shared" si="42"/>
        <v>26.194694640971466</v>
      </c>
    </row>
    <row r="353" spans="4:13" x14ac:dyDescent="0.25">
      <c r="D353">
        <f t="shared" si="46"/>
        <v>3.5099999999999691</v>
      </c>
      <c r="E353" s="3">
        <f t="shared" si="43"/>
        <v>0.65427064538301494</v>
      </c>
      <c r="F353" s="3">
        <f t="shared" si="47"/>
        <v>0.65427251696675282</v>
      </c>
      <c r="G353" s="3">
        <f t="shared" si="47"/>
        <v>0.65427251698525424</v>
      </c>
      <c r="H353" s="3">
        <f t="shared" si="47"/>
        <v>0.65427251698525424</v>
      </c>
      <c r="I353" s="3">
        <f t="shared" si="47"/>
        <v>0.65427251698525424</v>
      </c>
      <c r="K353" s="4">
        <f t="shared" si="41"/>
        <v>140.39999999999876</v>
      </c>
      <c r="L353" s="4">
        <f t="shared" si="45"/>
        <v>313.85991058121925</v>
      </c>
      <c r="M353" s="4">
        <f t="shared" si="42"/>
        <v>26.17090067941017</v>
      </c>
    </row>
    <row r="354" spans="4:13" x14ac:dyDescent="0.25">
      <c r="D354">
        <f t="shared" si="46"/>
        <v>3.5199999999999689</v>
      </c>
      <c r="E354" s="3">
        <f t="shared" si="43"/>
        <v>0.65367784052554367</v>
      </c>
      <c r="F354" s="3">
        <f t="shared" si="47"/>
        <v>0.65367970118726593</v>
      </c>
      <c r="G354" s="3">
        <f t="shared" si="47"/>
        <v>0.65367970120557028</v>
      </c>
      <c r="H354" s="3">
        <f t="shared" si="47"/>
        <v>0.6536797012055704</v>
      </c>
      <c r="I354" s="3">
        <f t="shared" si="47"/>
        <v>0.6536797012055704</v>
      </c>
      <c r="K354" s="4">
        <f t="shared" si="41"/>
        <v>140.79999999999876</v>
      </c>
      <c r="L354" s="4">
        <f t="shared" si="45"/>
        <v>314.75409836065296</v>
      </c>
      <c r="M354" s="4">
        <f t="shared" si="42"/>
        <v>26.147188048222816</v>
      </c>
    </row>
    <row r="355" spans="4:13" x14ac:dyDescent="0.25">
      <c r="D355">
        <f t="shared" si="46"/>
        <v>3.5299999999999687</v>
      </c>
      <c r="E355" s="3">
        <f t="shared" si="43"/>
        <v>0.65308705770860431</v>
      </c>
      <c r="F355" s="3">
        <f t="shared" si="47"/>
        <v>0.65308890753242765</v>
      </c>
      <c r="G355" s="3">
        <f t="shared" si="47"/>
        <v>0.65308890755053739</v>
      </c>
      <c r="H355" s="3">
        <f t="shared" si="47"/>
        <v>0.65308890755053739</v>
      </c>
      <c r="I355" s="3">
        <f t="shared" si="47"/>
        <v>0.65308890755053739</v>
      </c>
      <c r="K355" s="4">
        <f t="shared" si="41"/>
        <v>141.19999999999874</v>
      </c>
      <c r="L355" s="4">
        <f t="shared" si="45"/>
        <v>315.64828614008655</v>
      </c>
      <c r="M355" s="4">
        <f t="shared" si="42"/>
        <v>26.123556302021495</v>
      </c>
    </row>
    <row r="356" spans="4:13" x14ac:dyDescent="0.25">
      <c r="D356">
        <f t="shared" si="46"/>
        <v>3.5399999999999685</v>
      </c>
      <c r="E356" s="3">
        <f t="shared" si="43"/>
        <v>0.65249828587385106</v>
      </c>
      <c r="F356" s="3">
        <f t="shared" si="47"/>
        <v>0.65250012494314535</v>
      </c>
      <c r="G356" s="3">
        <f t="shared" si="47"/>
        <v>0.65250012496106302</v>
      </c>
      <c r="H356" s="3">
        <f t="shared" si="47"/>
        <v>0.65250012496106302</v>
      </c>
      <c r="I356" s="3">
        <f t="shared" si="47"/>
        <v>0.65250012496106302</v>
      </c>
      <c r="K356" s="4">
        <f t="shared" si="41"/>
        <v>141.59999999999874</v>
      </c>
      <c r="L356" s="4">
        <f t="shared" si="45"/>
        <v>316.54247391952026</v>
      </c>
      <c r="M356" s="4">
        <f t="shared" si="42"/>
        <v>26.100004998442522</v>
      </c>
    </row>
    <row r="357" spans="4:13" x14ac:dyDescent="0.25">
      <c r="D357">
        <f t="shared" si="46"/>
        <v>3.5499999999999683</v>
      </c>
      <c r="E357" s="3">
        <f t="shared" si="43"/>
        <v>0.65191151403804315</v>
      </c>
      <c r="F357" s="3">
        <f t="shared" si="47"/>
        <v>0.65191334243543853</v>
      </c>
      <c r="G357" s="3">
        <f t="shared" si="47"/>
        <v>0.65191334245316623</v>
      </c>
      <c r="H357" s="3">
        <f t="shared" si="47"/>
        <v>0.65191334245316623</v>
      </c>
      <c r="I357" s="3">
        <f t="shared" si="47"/>
        <v>0.65191334245316623</v>
      </c>
      <c r="K357" s="4">
        <f t="shared" si="41"/>
        <v>141.99999999999872</v>
      </c>
      <c r="L357" s="4">
        <f t="shared" si="45"/>
        <v>317.43666169895391</v>
      </c>
      <c r="M357" s="4">
        <f t="shared" si="42"/>
        <v>26.076533698126649</v>
      </c>
    </row>
    <row r="358" spans="4:13" x14ac:dyDescent="0.25">
      <c r="D358">
        <f t="shared" si="46"/>
        <v>3.5599999999999681</v>
      </c>
      <c r="E358" s="3">
        <f t="shared" si="43"/>
        <v>0.65132673129255192</v>
      </c>
      <c r="F358" s="3">
        <f t="shared" si="47"/>
        <v>0.65132854909994442</v>
      </c>
      <c r="G358" s="3">
        <f t="shared" si="47"/>
        <v>0.65132854911748472</v>
      </c>
      <c r="H358" s="3">
        <f t="shared" si="47"/>
        <v>0.65132854911748472</v>
      </c>
      <c r="I358" s="3">
        <f t="shared" si="47"/>
        <v>0.65132854911748472</v>
      </c>
      <c r="K358" s="4">
        <f t="shared" si="41"/>
        <v>142.39999999999873</v>
      </c>
      <c r="L358" s="4">
        <f t="shared" si="45"/>
        <v>318.33084947838762</v>
      </c>
      <c r="M358" s="4">
        <f t="shared" si="42"/>
        <v>26.053141964699389</v>
      </c>
    </row>
    <row r="359" spans="4:13" x14ac:dyDescent="0.25">
      <c r="D359">
        <f t="shared" si="46"/>
        <v>3.5699999999999679</v>
      </c>
      <c r="E359" s="3">
        <f t="shared" si="43"/>
        <v>0.6507439268028673</v>
      </c>
      <c r="F359" s="3">
        <f t="shared" si="47"/>
        <v>0.65074573410142622</v>
      </c>
      <c r="G359" s="3">
        <f t="shared" si="47"/>
        <v>0.65074573411878123</v>
      </c>
      <c r="H359" s="3">
        <f t="shared" si="47"/>
        <v>0.65074573411878123</v>
      </c>
      <c r="I359" s="3">
        <f t="shared" si="47"/>
        <v>0.65074573411878123</v>
      </c>
      <c r="K359" s="4">
        <f t="shared" si="41"/>
        <v>142.7999999999987</v>
      </c>
      <c r="L359" s="4">
        <f t="shared" si="45"/>
        <v>319.22503725782121</v>
      </c>
      <c r="M359" s="4">
        <f t="shared" si="42"/>
        <v>26.029829364751251</v>
      </c>
    </row>
    <row r="360" spans="4:13" x14ac:dyDescent="0.25">
      <c r="D360">
        <f t="shared" si="46"/>
        <v>3.5799999999999677</v>
      </c>
      <c r="E360" s="3">
        <f t="shared" si="43"/>
        <v>0.65016308980810611</v>
      </c>
      <c r="F360" s="3">
        <f t="shared" si="47"/>
        <v>0.65016488667827954</v>
      </c>
      <c r="G360" s="3">
        <f t="shared" si="47"/>
        <v>0.6501648866954518</v>
      </c>
      <c r="H360" s="3">
        <f t="shared" si="47"/>
        <v>0.6501648866954518</v>
      </c>
      <c r="I360" s="3">
        <f t="shared" si="47"/>
        <v>0.6501648866954518</v>
      </c>
      <c r="K360" s="4">
        <f t="shared" si="41"/>
        <v>143.19999999999871</v>
      </c>
      <c r="L360" s="4">
        <f t="shared" si="45"/>
        <v>320.11922503725492</v>
      </c>
      <c r="M360" s="4">
        <f t="shared" si="42"/>
        <v>26.006595467818073</v>
      </c>
    </row>
    <row r="361" spans="4:13" x14ac:dyDescent="0.25">
      <c r="D361">
        <f t="shared" si="46"/>
        <v>3.5899999999999674</v>
      </c>
      <c r="E361" s="3">
        <f t="shared" si="43"/>
        <v>0.64958420962052055</v>
      </c>
      <c r="F361" s="3">
        <f t="shared" si="47"/>
        <v>0.64958599614204249</v>
      </c>
      <c r="G361" s="3">
        <f t="shared" si="47"/>
        <v>0.64958599615903401</v>
      </c>
      <c r="H361" s="3">
        <f t="shared" si="47"/>
        <v>0.64958599615903401</v>
      </c>
      <c r="I361" s="3">
        <f t="shared" si="47"/>
        <v>0.64958599615903401</v>
      </c>
      <c r="K361" s="4">
        <f t="shared" si="41"/>
        <v>143.59999999999869</v>
      </c>
      <c r="L361" s="4">
        <f t="shared" si="45"/>
        <v>321.01341281668857</v>
      </c>
      <c r="M361" s="4">
        <f t="shared" si="42"/>
        <v>25.98343984636136</v>
      </c>
    </row>
    <row r="362" spans="4:13" x14ac:dyDescent="0.25">
      <c r="D362">
        <f t="shared" si="46"/>
        <v>3.5999999999999672</v>
      </c>
      <c r="E362" s="3">
        <f t="shared" si="43"/>
        <v>0.64900727562500737</v>
      </c>
      <c r="F362" s="3">
        <f t="shared" si="47"/>
        <v>0.64900905187690339</v>
      </c>
      <c r="G362" s="3">
        <f t="shared" si="47"/>
        <v>0.64900905189371649</v>
      </c>
      <c r="H362" s="3">
        <f t="shared" si="47"/>
        <v>0.64900905189371649</v>
      </c>
      <c r="I362" s="3">
        <f t="shared" si="47"/>
        <v>0.64900905189371649</v>
      </c>
      <c r="K362" s="4">
        <f t="shared" si="41"/>
        <v>143.99999999999869</v>
      </c>
      <c r="L362" s="4">
        <f t="shared" si="45"/>
        <v>321.90760059612222</v>
      </c>
      <c r="M362" s="4">
        <f t="shared" si="42"/>
        <v>25.960362075748659</v>
      </c>
    </row>
    <row r="363" spans="4:13" x14ac:dyDescent="0.25">
      <c r="D363">
        <f t="shared" si="46"/>
        <v>3.609999999999967</v>
      </c>
      <c r="E363" s="3">
        <f t="shared" si="43"/>
        <v>0.64843227727861785</v>
      </c>
      <c r="F363" s="3">
        <f t="shared" ref="F363:I382" si="48">IF(ABS(ATAN(E363*$B$12/(E363*$B$13+$D363)))&lt;$B$11,E363-($B$14*E363^$B$16-E363*E363-$D363*$D363-2*E363*$D363*$B$13)/($B$14*$B$16*E363^($B$16-1)-2*E363-2*$D363*$B$13),E363-($B$15*(E363^$B$17)-E363*E363-$D363*$D363-2*E363*$D363*$B$13)/($B$15*$B$17*(E363^($B$17-1))-2*E363-2*$D363*$B$13))</f>
        <v>0.64843404333921173</v>
      </c>
      <c r="G363" s="3">
        <f t="shared" si="48"/>
        <v>0.64843404335584864</v>
      </c>
      <c r="H363" s="3">
        <f t="shared" si="48"/>
        <v>0.64843404335584864</v>
      </c>
      <c r="I363" s="3">
        <f t="shared" si="48"/>
        <v>0.64843404335584864</v>
      </c>
      <c r="K363" s="4">
        <f t="shared" si="41"/>
        <v>144.39999999999867</v>
      </c>
      <c r="L363" s="4">
        <f t="shared" si="45"/>
        <v>322.80178837555587</v>
      </c>
      <c r="M363" s="4">
        <f t="shared" si="42"/>
        <v>25.937361734233946</v>
      </c>
    </row>
    <row r="364" spans="4:13" x14ac:dyDescent="0.25">
      <c r="D364">
        <f t="shared" si="46"/>
        <v>3.6199999999999668</v>
      </c>
      <c r="E364" s="3">
        <f t="shared" si="43"/>
        <v>0.64785920411006925</v>
      </c>
      <c r="F364" s="3">
        <f t="shared" si="48"/>
        <v>0.64786096005698945</v>
      </c>
      <c r="G364" s="3">
        <f t="shared" si="48"/>
        <v>0.64786096007345229</v>
      </c>
      <c r="H364" s="3">
        <f t="shared" si="48"/>
        <v>0.64786096007345229</v>
      </c>
      <c r="I364" s="3">
        <f t="shared" si="48"/>
        <v>0.64786096007345229</v>
      </c>
      <c r="K364" s="4">
        <f t="shared" si="41"/>
        <v>144.79999999999868</v>
      </c>
      <c r="L364" s="4">
        <f t="shared" si="45"/>
        <v>323.69597615498958</v>
      </c>
      <c r="M364" s="4">
        <f t="shared" si="42"/>
        <v>25.914438402938092</v>
      </c>
    </row>
    <row r="365" spans="4:13" x14ac:dyDescent="0.25">
      <c r="D365">
        <f t="shared" si="46"/>
        <v>3.6299999999999666</v>
      </c>
      <c r="E365" s="3">
        <f t="shared" si="43"/>
        <v>0.64728804571925724</v>
      </c>
      <c r="F365" s="3">
        <f t="shared" si="48"/>
        <v>0.64728979162944278</v>
      </c>
      <c r="G365" s="3">
        <f t="shared" si="48"/>
        <v>0.64728979164573364</v>
      </c>
      <c r="H365" s="3">
        <f t="shared" si="48"/>
        <v>0.64728979164573353</v>
      </c>
      <c r="I365" s="3">
        <f t="shared" si="48"/>
        <v>0.64728979164573364</v>
      </c>
      <c r="K365" s="4">
        <f t="shared" si="41"/>
        <v>145.19999999999865</v>
      </c>
      <c r="L365" s="4">
        <f t="shared" si="45"/>
        <v>324.59016393442317</v>
      </c>
      <c r="M365" s="4">
        <f t="shared" si="42"/>
        <v>25.891591665829345</v>
      </c>
    </row>
    <row r="366" spans="4:13" x14ac:dyDescent="0.25">
      <c r="D366">
        <f t="shared" si="46"/>
        <v>3.6399999999999664</v>
      </c>
      <c r="E366" s="3">
        <f t="shared" si="43"/>
        <v>0.64671879177676916</v>
      </c>
      <c r="F366" s="3">
        <f t="shared" si="48"/>
        <v>0.64672052772647581</v>
      </c>
      <c r="G366" s="3">
        <f t="shared" si="48"/>
        <v>0.64672052774259681</v>
      </c>
      <c r="H366" s="3">
        <f t="shared" si="48"/>
        <v>0.64672052774259681</v>
      </c>
      <c r="I366" s="3">
        <f t="shared" si="48"/>
        <v>0.64672052774259681</v>
      </c>
      <c r="K366" s="4">
        <f t="shared" si="41"/>
        <v>145.59999999999866</v>
      </c>
      <c r="L366" s="4">
        <f t="shared" si="45"/>
        <v>325.48435171385688</v>
      </c>
      <c r="M366" s="4">
        <f t="shared" si="42"/>
        <v>25.868821109703873</v>
      </c>
    </row>
    <row r="367" spans="4:13" x14ac:dyDescent="0.25">
      <c r="D367">
        <f t="shared" si="46"/>
        <v>3.6499999999999662</v>
      </c>
      <c r="E367" s="3">
        <f t="shared" si="43"/>
        <v>0.64615143202339886</v>
      </c>
      <c r="F367" s="3">
        <f t="shared" si="48"/>
        <v>0.64615315808820528</v>
      </c>
      <c r="G367" s="3">
        <f t="shared" si="48"/>
        <v>0.64615315810415841</v>
      </c>
      <c r="H367" s="3">
        <f t="shared" si="48"/>
        <v>0.64615315810415841</v>
      </c>
      <c r="I367" s="3">
        <f t="shared" si="48"/>
        <v>0.64615315810415841</v>
      </c>
      <c r="K367" s="4">
        <f t="shared" si="41"/>
        <v>145.99999999999864</v>
      </c>
      <c r="L367" s="4">
        <f t="shared" si="45"/>
        <v>326.37853949329053</v>
      </c>
      <c r="M367" s="4">
        <f t="shared" si="42"/>
        <v>25.846126324166335</v>
      </c>
    </row>
    <row r="368" spans="4:13" x14ac:dyDescent="0.25">
      <c r="D368">
        <f t="shared" si="46"/>
        <v>3.6599999999999659</v>
      </c>
      <c r="E368" s="3">
        <f t="shared" si="43"/>
        <v>0.64558595626966242</v>
      </c>
      <c r="F368" s="3">
        <f t="shared" si="48"/>
        <v>0.64558767252447669</v>
      </c>
      <c r="G368" s="3">
        <f t="shared" si="48"/>
        <v>0.64558767254026406</v>
      </c>
      <c r="H368" s="3">
        <f t="shared" si="48"/>
        <v>0.64558767254026406</v>
      </c>
      <c r="I368" s="3">
        <f t="shared" si="48"/>
        <v>0.64558767254026406</v>
      </c>
      <c r="K368" s="4">
        <f t="shared" si="41"/>
        <v>146.39999999999864</v>
      </c>
      <c r="L368" s="4">
        <f t="shared" si="45"/>
        <v>327.27272727272424</v>
      </c>
      <c r="M368" s="4">
        <f t="shared" si="42"/>
        <v>25.823506901610564</v>
      </c>
    </row>
    <row r="369" spans="4:13" x14ac:dyDescent="0.25">
      <c r="D369">
        <f t="shared" si="46"/>
        <v>3.6699999999999657</v>
      </c>
      <c r="E369" s="3">
        <f t="shared" si="43"/>
        <v>0.64502235439531652</v>
      </c>
      <c r="F369" s="3">
        <f t="shared" si="48"/>
        <v>0.64502406091438158</v>
      </c>
      <c r="G369" s="3">
        <f t="shared" si="48"/>
        <v>0.64502406093000531</v>
      </c>
      <c r="H369" s="3">
        <f t="shared" si="48"/>
        <v>0.64502406093000531</v>
      </c>
      <c r="I369" s="3">
        <f t="shared" si="48"/>
        <v>0.64502406093000531</v>
      </c>
      <c r="K369" s="4">
        <f t="shared" si="41"/>
        <v>146.79999999999862</v>
      </c>
      <c r="L369" s="4">
        <f t="shared" si="45"/>
        <v>328.16691505215783</v>
      </c>
      <c r="M369" s="4">
        <f t="shared" si="42"/>
        <v>25.800962437200212</v>
      </c>
    </row>
    <row r="370" spans="4:13" x14ac:dyDescent="0.25">
      <c r="D370">
        <f t="shared" si="46"/>
        <v>3.6799999999999655</v>
      </c>
      <c r="E370" s="3">
        <f t="shared" si="43"/>
        <v>0.64446061634887664</v>
      </c>
      <c r="F370" s="3">
        <f t="shared" si="48"/>
        <v>0.64446231320577685</v>
      </c>
      <c r="G370" s="3">
        <f t="shared" si="48"/>
        <v>0.64446231322123881</v>
      </c>
      <c r="H370" s="3">
        <f t="shared" si="48"/>
        <v>0.64446231322123881</v>
      </c>
      <c r="I370" s="3">
        <f t="shared" si="48"/>
        <v>0.64446231322123881</v>
      </c>
      <c r="K370" s="4">
        <f t="shared" si="41"/>
        <v>147.19999999999862</v>
      </c>
      <c r="L370" s="4">
        <f t="shared" si="45"/>
        <v>329.06110283159154</v>
      </c>
      <c r="M370" s="4">
        <f t="shared" si="42"/>
        <v>25.778492528849554</v>
      </c>
    </row>
    <row r="371" spans="4:13" x14ac:dyDescent="0.25">
      <c r="D371">
        <f t="shared" si="46"/>
        <v>3.6899999999999653</v>
      </c>
      <c r="E371" s="3">
        <f t="shared" si="43"/>
        <v>0.64390073214713794</v>
      </c>
      <c r="F371" s="3">
        <f t="shared" si="48"/>
        <v>0.64390241941480486</v>
      </c>
      <c r="G371" s="3">
        <f t="shared" si="48"/>
        <v>0.64390241943010706</v>
      </c>
      <c r="H371" s="3">
        <f t="shared" si="48"/>
        <v>0.64390241943010706</v>
      </c>
      <c r="I371" s="3">
        <f t="shared" si="48"/>
        <v>0.64390241943010706</v>
      </c>
      <c r="K371" s="4">
        <f t="shared" ref="K371:K402" si="49">D371*$B$6</f>
        <v>147.5999999999986</v>
      </c>
      <c r="L371" s="4">
        <f t="shared" si="45"/>
        <v>329.95529061102519</v>
      </c>
      <c r="M371" s="4">
        <f t="shared" ref="M371:M402" si="50">I371*$B$6</f>
        <v>25.756096777204284</v>
      </c>
    </row>
    <row r="372" spans="4:13" x14ac:dyDescent="0.25">
      <c r="D372">
        <f t="shared" si="46"/>
        <v>3.6999999999999651</v>
      </c>
      <c r="E372" s="3">
        <f t="shared" si="43"/>
        <v>0.64334269187469773</v>
      </c>
      <c r="F372" s="3">
        <f t="shared" si="48"/>
        <v>0.64334436962541608</v>
      </c>
      <c r="G372" s="3">
        <f t="shared" si="48"/>
        <v>0.64334436964056041</v>
      </c>
      <c r="H372" s="3">
        <f t="shared" si="48"/>
        <v>0.64334436964056041</v>
      </c>
      <c r="I372" s="3">
        <f t="shared" si="48"/>
        <v>0.64334436964056041</v>
      </c>
      <c r="K372" s="4">
        <f t="shared" si="49"/>
        <v>147.99999999999861</v>
      </c>
      <c r="L372" s="4">
        <f t="shared" si="45"/>
        <v>330.84947839045884</v>
      </c>
      <c r="M372" s="4">
        <f t="shared" si="50"/>
        <v>25.733774785622415</v>
      </c>
    </row>
    <row r="373" spans="4:13" x14ac:dyDescent="0.25">
      <c r="D373">
        <f t="shared" si="46"/>
        <v>3.7099999999999649</v>
      </c>
      <c r="E373" s="3">
        <f t="shared" si="43"/>
        <v>0.64278648568347896</v>
      </c>
      <c r="F373" s="3">
        <f t="shared" si="48"/>
        <v>0.64278815398889255</v>
      </c>
      <c r="G373" s="3">
        <f t="shared" si="48"/>
        <v>0.6427881540038809</v>
      </c>
      <c r="H373" s="3">
        <f t="shared" si="48"/>
        <v>0.64278815400388101</v>
      </c>
      <c r="I373" s="3">
        <f t="shared" si="48"/>
        <v>0.6427881540038809</v>
      </c>
      <c r="K373" s="4">
        <f t="shared" si="49"/>
        <v>148.39999999999858</v>
      </c>
      <c r="L373" s="4">
        <f t="shared" si="45"/>
        <v>331.74366616989249</v>
      </c>
      <c r="M373" s="4">
        <f t="shared" si="50"/>
        <v>25.711526160155238</v>
      </c>
    </row>
    <row r="374" spans="4:13" x14ac:dyDescent="0.25">
      <c r="D374">
        <f t="shared" si="46"/>
        <v>3.7199999999999647</v>
      </c>
      <c r="E374" s="3">
        <f t="shared" si="43"/>
        <v>0.64223210379225637</v>
      </c>
      <c r="F374" s="3">
        <f t="shared" si="48"/>
        <v>0.64223376272337396</v>
      </c>
      <c r="G374" s="3">
        <f t="shared" si="48"/>
        <v>0.64223376273820831</v>
      </c>
      <c r="H374" s="3">
        <f t="shared" si="48"/>
        <v>0.64223376273820831</v>
      </c>
      <c r="I374" s="3">
        <f t="shared" si="48"/>
        <v>0.64223376273820831</v>
      </c>
      <c r="K374" s="4">
        <f t="shared" si="49"/>
        <v>148.79999999999859</v>
      </c>
      <c r="L374" s="4">
        <f t="shared" si="45"/>
        <v>332.6378539493262</v>
      </c>
      <c r="M374" s="4">
        <f t="shared" si="50"/>
        <v>25.689350509528332</v>
      </c>
    </row>
    <row r="375" spans="4:13" x14ac:dyDescent="0.25">
      <c r="D375">
        <f t="shared" si="46"/>
        <v>3.7299999999999645</v>
      </c>
      <c r="E375" s="3">
        <f t="shared" si="43"/>
        <v>0.6416795364861837</v>
      </c>
      <c r="F375" s="3">
        <f t="shared" si="48"/>
        <v>0.64168118611338487</v>
      </c>
      <c r="G375" s="3">
        <f t="shared" si="48"/>
        <v>0.64168118612806702</v>
      </c>
      <c r="H375" s="3">
        <f t="shared" si="48"/>
        <v>0.64168118612806702</v>
      </c>
      <c r="I375" s="3">
        <f t="shared" si="48"/>
        <v>0.64168118612806702</v>
      </c>
      <c r="K375" s="4">
        <f t="shared" si="49"/>
        <v>149.19999999999857</v>
      </c>
      <c r="L375" s="4">
        <f t="shared" si="45"/>
        <v>333.53204172875979</v>
      </c>
      <c r="M375" s="4">
        <f t="shared" si="50"/>
        <v>25.66724744512268</v>
      </c>
    </row>
    <row r="376" spans="4:13" x14ac:dyDescent="0.25">
      <c r="D376">
        <f t="shared" si="46"/>
        <v>3.7399999999999642</v>
      </c>
      <c r="E376" s="3">
        <f t="shared" si="43"/>
        <v>0.64112877411632307</v>
      </c>
      <c r="F376" s="3">
        <f t="shared" si="48"/>
        <v>0.64113041450936403</v>
      </c>
      <c r="G376" s="3">
        <f t="shared" si="48"/>
        <v>0.64113041452389585</v>
      </c>
      <c r="H376" s="3">
        <f t="shared" si="48"/>
        <v>0.64113041452389585</v>
      </c>
      <c r="I376" s="3">
        <f t="shared" si="48"/>
        <v>0.64113041452389585</v>
      </c>
      <c r="K376" s="4">
        <f t="shared" si="49"/>
        <v>149.59999999999857</v>
      </c>
      <c r="L376" s="4">
        <f t="shared" si="45"/>
        <v>334.4262295081935</v>
      </c>
      <c r="M376" s="4">
        <f t="shared" si="50"/>
        <v>25.645216580955832</v>
      </c>
    </row>
    <row r="377" spans="4:13" x14ac:dyDescent="0.25">
      <c r="D377">
        <f t="shared" si="46"/>
        <v>3.749999999999964</v>
      </c>
      <c r="E377" s="3">
        <f t="shared" si="43"/>
        <v>0.64057980709917661</v>
      </c>
      <c r="F377" s="3">
        <f t="shared" si="48"/>
        <v>0.64058143832719594</v>
      </c>
      <c r="G377" s="3">
        <f t="shared" si="48"/>
        <v>0.6405814383415791</v>
      </c>
      <c r="H377" s="3">
        <f t="shared" si="48"/>
        <v>0.64058143834157921</v>
      </c>
      <c r="I377" s="3">
        <f t="shared" si="48"/>
        <v>0.64058143834157921</v>
      </c>
      <c r="K377" s="4">
        <f t="shared" si="49"/>
        <v>149.99999999999855</v>
      </c>
      <c r="L377" s="4">
        <f t="shared" si="45"/>
        <v>335.32041728762715</v>
      </c>
      <c r="M377" s="4">
        <f t="shared" si="50"/>
        <v>25.623257533663168</v>
      </c>
    </row>
    <row r="378" spans="4:13" x14ac:dyDescent="0.25">
      <c r="D378">
        <f t="shared" si="46"/>
        <v>3.7599999999999638</v>
      </c>
      <c r="E378" s="3">
        <f t="shared" si="43"/>
        <v>0.64003262591621946</v>
      </c>
      <c r="F378" s="3">
        <f t="shared" si="48"/>
        <v>0.64003424804774367</v>
      </c>
      <c r="G378" s="3">
        <f t="shared" si="48"/>
        <v>0.64003424806198017</v>
      </c>
      <c r="H378" s="3">
        <f t="shared" si="48"/>
        <v>0.64003424806198017</v>
      </c>
      <c r="I378" s="3">
        <f t="shared" si="48"/>
        <v>0.64003424806198017</v>
      </c>
      <c r="K378" s="4">
        <f t="shared" si="49"/>
        <v>150.39999999999856</v>
      </c>
      <c r="L378" s="4">
        <f t="shared" si="45"/>
        <v>336.21460506706086</v>
      </c>
      <c r="M378" s="4">
        <f t="shared" si="50"/>
        <v>25.601369922479208</v>
      </c>
    </row>
    <row r="379" spans="4:13" x14ac:dyDescent="0.25">
      <c r="D379">
        <f t="shared" si="46"/>
        <v>3.7699999999999636</v>
      </c>
      <c r="E379" s="3">
        <f t="shared" si="43"/>
        <v>0.63948722111343514</v>
      </c>
      <c r="F379" s="3">
        <f t="shared" si="48"/>
        <v>0.6394888342163848</v>
      </c>
      <c r="G379" s="3">
        <f t="shared" si="48"/>
        <v>0.63948883423047631</v>
      </c>
      <c r="H379" s="3">
        <f t="shared" si="48"/>
        <v>0.63948883423047631</v>
      </c>
      <c r="I379" s="3">
        <f t="shared" si="48"/>
        <v>0.63948883423047631</v>
      </c>
      <c r="K379" s="4">
        <f t="shared" si="49"/>
        <v>150.79999999999853</v>
      </c>
      <c r="L379" s="4">
        <f t="shared" si="45"/>
        <v>337.10879284649445</v>
      </c>
      <c r="M379" s="4">
        <f t="shared" si="50"/>
        <v>25.579553369219052</v>
      </c>
    </row>
    <row r="380" spans="4:13" x14ac:dyDescent="0.25">
      <c r="D380">
        <f t="shared" si="46"/>
        <v>3.7799999999999634</v>
      </c>
      <c r="E380" s="3">
        <f t="shared" si="43"/>
        <v>0.63894358330085321</v>
      </c>
      <c r="F380" s="3">
        <f t="shared" si="48"/>
        <v>0.63894518744254813</v>
      </c>
      <c r="G380" s="3">
        <f t="shared" si="48"/>
        <v>0.63894518745649631</v>
      </c>
      <c r="H380" s="3">
        <f t="shared" si="48"/>
        <v>0.63894518745649631</v>
      </c>
      <c r="I380" s="3">
        <f t="shared" si="48"/>
        <v>0.63894518745649631</v>
      </c>
      <c r="K380" s="4">
        <f t="shared" si="49"/>
        <v>151.19999999999854</v>
      </c>
      <c r="L380" s="4">
        <f t="shared" si="45"/>
        <v>338.00298062592816</v>
      </c>
      <c r="M380" s="4">
        <f t="shared" si="50"/>
        <v>25.557807498259852</v>
      </c>
    </row>
    <row r="381" spans="4:13" x14ac:dyDescent="0.25">
      <c r="D381">
        <f t="shared" si="46"/>
        <v>3.7899999999999632</v>
      </c>
      <c r="E381" s="3">
        <f t="shared" si="43"/>
        <v>0.63840170315208866</v>
      </c>
      <c r="F381" s="3">
        <f t="shared" si="48"/>
        <v>0.63840329839925347</v>
      </c>
      <c r="G381" s="3">
        <f t="shared" si="48"/>
        <v>0.63840329841306009</v>
      </c>
      <c r="H381" s="3">
        <f t="shared" si="48"/>
        <v>0.63840329841306009</v>
      </c>
      <c r="I381" s="3">
        <f t="shared" si="48"/>
        <v>0.63840329841306009</v>
      </c>
      <c r="K381" s="4">
        <f t="shared" si="49"/>
        <v>151.59999999999852</v>
      </c>
      <c r="L381" s="4">
        <f t="shared" si="45"/>
        <v>338.89716840536181</v>
      </c>
      <c r="M381" s="4">
        <f t="shared" si="50"/>
        <v>25.536131936522402</v>
      </c>
    </row>
    <row r="382" spans="4:13" x14ac:dyDescent="0.25">
      <c r="D382">
        <f t="shared" si="46"/>
        <v>3.799999999999963</v>
      </c>
      <c r="E382" s="3">
        <f t="shared" si="43"/>
        <v>0.63786157140388344</v>
      </c>
      <c r="F382" s="3">
        <f t="shared" si="48"/>
        <v>0.63786315782265346</v>
      </c>
      <c r="G382" s="3">
        <f t="shared" si="48"/>
        <v>0.63786315783632019</v>
      </c>
      <c r="H382" s="3">
        <f t="shared" si="48"/>
        <v>0.63786315783632019</v>
      </c>
      <c r="I382" s="3">
        <f t="shared" si="48"/>
        <v>0.63786315783632019</v>
      </c>
      <c r="K382" s="4">
        <f t="shared" si="49"/>
        <v>151.99999999999852</v>
      </c>
      <c r="L382" s="4">
        <f t="shared" si="45"/>
        <v>339.79135618479546</v>
      </c>
      <c r="M382" s="4">
        <f t="shared" si="50"/>
        <v>25.514526313452809</v>
      </c>
    </row>
    <row r="383" spans="4:13" x14ac:dyDescent="0.25">
      <c r="D383">
        <f t="shared" si="46"/>
        <v>3.8099999999999627</v>
      </c>
      <c r="E383" s="3">
        <f t="shared" si="43"/>
        <v>0.63732317885565049</v>
      </c>
      <c r="F383" s="3">
        <f t="shared" ref="F383:I402" si="51">IF(ABS(ATAN(E383*$B$12/(E383*$B$13+$D383)))&lt;$B$11,E383-($B$14*E383^$B$16-E383*E383-$D383*$D383-2*E383*$D383*$B$13)/($B$14*$B$16*E383^($B$16-1)-2*E383-2*$D383*$B$13),E383-($B$15*(E383^$B$17)-E383*E383-$D383*$D383-2*E383*$D383*$B$13)/($B$15*$B$17*(E383^($B$17-1))-2*E383-2*$D383*$B$13))</f>
        <v>0.63732475651157694</v>
      </c>
      <c r="G383" s="3">
        <f t="shared" si="51"/>
        <v>0.63732475652510556</v>
      </c>
      <c r="H383" s="3">
        <f t="shared" si="51"/>
        <v>0.63732475652510545</v>
      </c>
      <c r="I383" s="3">
        <f t="shared" si="51"/>
        <v>0.63732475652510545</v>
      </c>
      <c r="K383" s="4">
        <f t="shared" si="49"/>
        <v>152.3999999999985</v>
      </c>
      <c r="L383" s="4">
        <f t="shared" si="45"/>
        <v>340.68554396422911</v>
      </c>
      <c r="M383" s="4">
        <f t="shared" si="50"/>
        <v>25.492990261004216</v>
      </c>
    </row>
    <row r="384" spans="4:13" x14ac:dyDescent="0.25">
      <c r="D384">
        <f t="shared" si="46"/>
        <v>3.8199999999999625</v>
      </c>
      <c r="E384" s="3">
        <f t="shared" si="43"/>
        <v>0.63678651636901995</v>
      </c>
      <c r="F384" s="3">
        <f t="shared" si="51"/>
        <v>0.63678808532707554</v>
      </c>
      <c r="G384" s="3">
        <f t="shared" si="51"/>
        <v>0.6367880853404676</v>
      </c>
      <c r="H384" s="3">
        <f t="shared" si="51"/>
        <v>0.6367880853404676</v>
      </c>
      <c r="I384" s="3">
        <f t="shared" si="51"/>
        <v>0.6367880853404676</v>
      </c>
      <c r="K384" s="4">
        <f t="shared" si="49"/>
        <v>152.79999999999851</v>
      </c>
      <c r="L384" s="4">
        <f t="shared" si="45"/>
        <v>341.57973174366282</v>
      </c>
      <c r="M384" s="4">
        <f t="shared" si="50"/>
        <v>25.471523413618705</v>
      </c>
    </row>
    <row r="385" spans="4:13" x14ac:dyDescent="0.25">
      <c r="D385">
        <f t="shared" si="46"/>
        <v>3.8299999999999623</v>
      </c>
      <c r="E385" s="3">
        <f t="shared" si="43"/>
        <v>0.63625157486738726</v>
      </c>
      <c r="F385" s="3">
        <f t="shared" si="51"/>
        <v>0.63625313519197191</v>
      </c>
      <c r="G385" s="3">
        <f t="shared" si="51"/>
        <v>0.63625313520522886</v>
      </c>
      <c r="H385" s="3">
        <f t="shared" si="51"/>
        <v>0.63625313520522886</v>
      </c>
      <c r="I385" s="3">
        <f t="shared" si="51"/>
        <v>0.63625313520522886</v>
      </c>
      <c r="K385" s="4">
        <f t="shared" si="49"/>
        <v>153.19999999999848</v>
      </c>
      <c r="L385" s="4">
        <f t="shared" si="45"/>
        <v>342.47391952309641</v>
      </c>
      <c r="M385" s="4">
        <f t="shared" si="50"/>
        <v>25.450125408209153</v>
      </c>
    </row>
    <row r="386" spans="4:13" x14ac:dyDescent="0.25">
      <c r="D386">
        <f t="shared" si="46"/>
        <v>3.8399999999999621</v>
      </c>
      <c r="E386" s="3">
        <f t="shared" si="43"/>
        <v>0.63571834533546434</v>
      </c>
      <c r="F386" s="3">
        <f t="shared" si="51"/>
        <v>0.63571989709040977</v>
      </c>
      <c r="G386" s="3">
        <f t="shared" si="51"/>
        <v>0.63571989710353349</v>
      </c>
      <c r="H386" s="3">
        <f t="shared" si="51"/>
        <v>0.63571989710353349</v>
      </c>
      <c r="I386" s="3">
        <f t="shared" si="51"/>
        <v>0.63571989710353349</v>
      </c>
      <c r="K386" s="4">
        <f t="shared" si="49"/>
        <v>153.59999999999849</v>
      </c>
      <c r="L386" s="4">
        <f t="shared" si="45"/>
        <v>343.36810730253012</v>
      </c>
      <c r="M386" s="4">
        <f t="shared" si="50"/>
        <v>25.428795884141341</v>
      </c>
    </row>
    <row r="387" spans="4:13" x14ac:dyDescent="0.25">
      <c r="D387">
        <f t="shared" si="46"/>
        <v>3.8499999999999619</v>
      </c>
      <c r="E387" s="3">
        <f t="shared" ref="E387:E402" si="52">IF(ABS(ATAN(I386*$B$12/(I386*$B$13+$D387)))&lt;$B$11,I386-($B$14*I386^$B$16-I386*I386-$D387*$D387-2*I386*$D387*$B$13)/($B$14*$B$16*I386^($B$16-1)-2*I386-2*$D387*$B$13),I386-($B$15*(I386^$B$17)-I386*I386-$D387*$D387-2*I386*$D387*$B$13)/($B$15*$B$17*(I386^($B$17-1))-2*I386-2*$D387*$B$13))</f>
        <v>0.63518681881883221</v>
      </c>
      <c r="F387" s="3">
        <f t="shared" si="51"/>
        <v>0.63518836206740781</v>
      </c>
      <c r="G387" s="3">
        <f t="shared" si="51"/>
        <v>0.63518836208039975</v>
      </c>
      <c r="H387" s="3">
        <f t="shared" si="51"/>
        <v>0.63518836208039986</v>
      </c>
      <c r="I387" s="3">
        <f t="shared" si="51"/>
        <v>0.63518836208039975</v>
      </c>
      <c r="K387" s="4">
        <f t="shared" si="49"/>
        <v>153.99999999999847</v>
      </c>
      <c r="L387" s="4">
        <f t="shared" ref="L387:L402" si="53">(K387/0.305)*(3600/5280)</f>
        <v>344.26229508196377</v>
      </c>
      <c r="M387" s="4">
        <f t="shared" si="50"/>
        <v>25.40753448321599</v>
      </c>
    </row>
    <row r="388" spans="4:13" x14ac:dyDescent="0.25">
      <c r="D388">
        <f t="shared" ref="D388:D402" si="54">D387+0.01</f>
        <v>3.8599999999999617</v>
      </c>
      <c r="E388" s="3">
        <f t="shared" si="52"/>
        <v>0.63465698642349611</v>
      </c>
      <c r="F388" s="3">
        <f t="shared" si="51"/>
        <v>0.63465852122841449</v>
      </c>
      <c r="G388" s="3">
        <f t="shared" si="51"/>
        <v>0.63465852124127631</v>
      </c>
      <c r="H388" s="3">
        <f t="shared" si="51"/>
        <v>0.63465852124127631</v>
      </c>
      <c r="I388" s="3">
        <f t="shared" si="51"/>
        <v>0.63465852124127631</v>
      </c>
      <c r="K388" s="4">
        <f t="shared" si="49"/>
        <v>154.39999999999847</v>
      </c>
      <c r="L388" s="4">
        <f t="shared" si="53"/>
        <v>345.15648286139748</v>
      </c>
      <c r="M388" s="4">
        <f t="shared" si="50"/>
        <v>25.386340849651052</v>
      </c>
    </row>
    <row r="389" spans="4:13" x14ac:dyDescent="0.25">
      <c r="D389">
        <f t="shared" si="54"/>
        <v>3.8699999999999615</v>
      </c>
      <c r="E389" s="3">
        <f t="shared" si="52"/>
        <v>0.63412883931544417</v>
      </c>
      <c r="F389" s="3">
        <f t="shared" si="51"/>
        <v>0.63413036573886583</v>
      </c>
      <c r="G389" s="3">
        <f t="shared" si="51"/>
        <v>0.63413036575159887</v>
      </c>
      <c r="H389" s="3">
        <f t="shared" si="51"/>
        <v>0.63413036575159887</v>
      </c>
      <c r="I389" s="3">
        <f t="shared" si="51"/>
        <v>0.63413036575159887</v>
      </c>
      <c r="K389" s="4">
        <f t="shared" si="49"/>
        <v>154.79999999999845</v>
      </c>
      <c r="L389" s="4">
        <f t="shared" si="53"/>
        <v>346.05067064083107</v>
      </c>
      <c r="M389" s="4">
        <f t="shared" si="50"/>
        <v>25.365214630063953</v>
      </c>
    </row>
    <row r="390" spans="4:13" x14ac:dyDescent="0.25">
      <c r="D390">
        <f t="shared" si="54"/>
        <v>3.8799999999999613</v>
      </c>
      <c r="E390" s="3">
        <f t="shared" si="52"/>
        <v>0.6336023687202067</v>
      </c>
      <c r="F390" s="3">
        <f t="shared" si="51"/>
        <v>0.63360388682374547</v>
      </c>
      <c r="G390" s="3">
        <f t="shared" si="51"/>
        <v>0.63360388683635149</v>
      </c>
      <c r="H390" s="3">
        <f t="shared" si="51"/>
        <v>0.63360388683635149</v>
      </c>
      <c r="I390" s="3">
        <f t="shared" si="51"/>
        <v>0.63360388683635149</v>
      </c>
      <c r="K390" s="4">
        <f t="shared" si="49"/>
        <v>155.19999999999845</v>
      </c>
      <c r="L390" s="4">
        <f t="shared" si="53"/>
        <v>346.94485842026478</v>
      </c>
      <c r="M390" s="4">
        <f t="shared" si="50"/>
        <v>25.344155473454059</v>
      </c>
    </row>
    <row r="391" spans="4:13" x14ac:dyDescent="0.25">
      <c r="D391">
        <f t="shared" si="54"/>
        <v>3.889999999999961</v>
      </c>
      <c r="E391" s="3">
        <f t="shared" si="52"/>
        <v>0.63307756592241926</v>
      </c>
      <c r="F391" s="3">
        <f t="shared" si="51"/>
        <v>0.63307907576714761</v>
      </c>
      <c r="G391" s="3">
        <f t="shared" si="51"/>
        <v>0.63307907577962796</v>
      </c>
      <c r="H391" s="3">
        <f t="shared" si="51"/>
        <v>0.63307907577962796</v>
      </c>
      <c r="I391" s="3">
        <f t="shared" si="51"/>
        <v>0.63307907577962796</v>
      </c>
      <c r="K391" s="4">
        <f t="shared" si="49"/>
        <v>155.59999999999843</v>
      </c>
      <c r="L391" s="4">
        <f t="shared" si="53"/>
        <v>347.83904619969843</v>
      </c>
      <c r="M391" s="4">
        <f t="shared" si="50"/>
        <v>25.323163031185118</v>
      </c>
    </row>
    <row r="392" spans="4:13" x14ac:dyDescent="0.25">
      <c r="D392">
        <f t="shared" si="54"/>
        <v>3.8999999999999608</v>
      </c>
      <c r="E392" s="3">
        <f t="shared" si="52"/>
        <v>0.63255442226538772</v>
      </c>
      <c r="F392" s="3">
        <f t="shared" si="51"/>
        <v>0.63255592391184157</v>
      </c>
      <c r="G392" s="3">
        <f t="shared" si="51"/>
        <v>0.63255592392419779</v>
      </c>
      <c r="H392" s="3">
        <f t="shared" si="51"/>
        <v>0.63255592392419779</v>
      </c>
      <c r="I392" s="3">
        <f t="shared" si="51"/>
        <v>0.63255592392419779</v>
      </c>
      <c r="K392" s="4">
        <f t="shared" si="49"/>
        <v>155.99999999999844</v>
      </c>
      <c r="L392" s="4">
        <f t="shared" si="53"/>
        <v>348.73323397913214</v>
      </c>
      <c r="M392" s="4">
        <f t="shared" si="50"/>
        <v>25.30223695696791</v>
      </c>
    </row>
    <row r="393" spans="4:13" x14ac:dyDescent="0.25">
      <c r="D393">
        <f t="shared" si="54"/>
        <v>3.9099999999999606</v>
      </c>
      <c r="E393" s="3">
        <f t="shared" si="52"/>
        <v>0.63203292915065556</v>
      </c>
      <c r="F393" s="3">
        <f t="shared" si="51"/>
        <v>0.63203442265883969</v>
      </c>
      <c r="G393" s="3">
        <f t="shared" si="51"/>
        <v>0.63203442267107313</v>
      </c>
      <c r="H393" s="3">
        <f t="shared" si="51"/>
        <v>0.63203442267107313</v>
      </c>
      <c r="I393" s="3">
        <f t="shared" si="51"/>
        <v>0.63203442267107313</v>
      </c>
      <c r="K393" s="4">
        <f t="shared" si="49"/>
        <v>156.39999999999841</v>
      </c>
      <c r="L393" s="4">
        <f t="shared" si="53"/>
        <v>349.62742175856573</v>
      </c>
      <c r="M393" s="4">
        <f t="shared" si="50"/>
        <v>25.281376906842926</v>
      </c>
    </row>
    <row r="394" spans="4:13" x14ac:dyDescent="0.25">
      <c r="D394">
        <f t="shared" si="54"/>
        <v>3.9199999999999604</v>
      </c>
      <c r="E394" s="3">
        <f t="shared" si="52"/>
        <v>0.63151307803757428</v>
      </c>
      <c r="F394" s="3">
        <f t="shared" si="51"/>
        <v>0.63151456346696688</v>
      </c>
      <c r="G394" s="3">
        <f t="shared" si="51"/>
        <v>0.63151456347907908</v>
      </c>
      <c r="H394" s="3">
        <f t="shared" si="51"/>
        <v>0.63151456347907908</v>
      </c>
      <c r="I394" s="3">
        <f t="shared" si="51"/>
        <v>0.63151456347907908</v>
      </c>
      <c r="K394" s="4">
        <f t="shared" si="49"/>
        <v>156.79999999999842</v>
      </c>
      <c r="L394" s="4">
        <f t="shared" si="53"/>
        <v>350.52160953799944</v>
      </c>
      <c r="M394" s="4">
        <f t="shared" si="50"/>
        <v>25.260582539163163</v>
      </c>
    </row>
    <row r="395" spans="4:13" x14ac:dyDescent="0.25">
      <c r="D395">
        <f t="shared" si="54"/>
        <v>3.9299999999999602</v>
      </c>
      <c r="E395" s="3">
        <f t="shared" si="52"/>
        <v>0.63099486044287545</v>
      </c>
      <c r="F395" s="3">
        <f t="shared" si="51"/>
        <v>0.63099633785243381</v>
      </c>
      <c r="G395" s="3">
        <f t="shared" si="51"/>
        <v>0.63099633786442622</v>
      </c>
      <c r="H395" s="3">
        <f t="shared" si="51"/>
        <v>0.63099633786442622</v>
      </c>
      <c r="I395" s="3">
        <f t="shared" si="51"/>
        <v>0.63099633786442622</v>
      </c>
      <c r="K395" s="4">
        <f t="shared" si="49"/>
        <v>157.1999999999984</v>
      </c>
      <c r="L395" s="4">
        <f t="shared" si="53"/>
        <v>351.41579731743303</v>
      </c>
      <c r="M395" s="4">
        <f t="shared" si="50"/>
        <v>25.23985351457705</v>
      </c>
    </row>
    <row r="396" spans="4:13" x14ac:dyDescent="0.25">
      <c r="D396">
        <f t="shared" si="54"/>
        <v>3.93999999999996</v>
      </c>
      <c r="E396" s="3">
        <f t="shared" si="52"/>
        <v>0.63047826794024653</v>
      </c>
      <c r="F396" s="3">
        <f t="shared" si="51"/>
        <v>0.63047973738841145</v>
      </c>
      <c r="G396" s="3">
        <f t="shared" si="51"/>
        <v>0.6304797374002854</v>
      </c>
      <c r="H396" s="3">
        <f t="shared" si="51"/>
        <v>0.6304797374002854</v>
      </c>
      <c r="I396" s="3">
        <f t="shared" si="51"/>
        <v>0.6304797374002854</v>
      </c>
      <c r="K396" s="4">
        <f t="shared" si="49"/>
        <v>157.5999999999984</v>
      </c>
      <c r="L396" s="4">
        <f t="shared" si="53"/>
        <v>352.30998509686674</v>
      </c>
      <c r="M396" s="4">
        <f t="shared" si="50"/>
        <v>25.219189496011417</v>
      </c>
    </row>
    <row r="397" spans="4:13" x14ac:dyDescent="0.25">
      <c r="D397">
        <f t="shared" si="54"/>
        <v>3.9499999999999598</v>
      </c>
      <c r="E397" s="3">
        <f t="shared" si="52"/>
        <v>0.62996329215990787</v>
      </c>
      <c r="F397" s="3">
        <f t="shared" si="51"/>
        <v>0.62996475370460858</v>
      </c>
      <c r="G397" s="3">
        <f t="shared" si="51"/>
        <v>0.6299647537163654</v>
      </c>
      <c r="H397" s="3">
        <f t="shared" si="51"/>
        <v>0.62996475371636551</v>
      </c>
      <c r="I397" s="3">
        <f t="shared" si="51"/>
        <v>0.6299647537163654</v>
      </c>
      <c r="K397" s="4">
        <f t="shared" si="49"/>
        <v>157.99999999999838</v>
      </c>
      <c r="L397" s="4">
        <f t="shared" si="53"/>
        <v>353.20417287630039</v>
      </c>
      <c r="M397" s="4">
        <f t="shared" si="50"/>
        <v>25.198590148654617</v>
      </c>
    </row>
    <row r="398" spans="4:13" x14ac:dyDescent="0.25">
      <c r="D398">
        <f t="shared" si="54"/>
        <v>3.9599999999999596</v>
      </c>
      <c r="E398" s="3">
        <f t="shared" si="52"/>
        <v>0.62944992478819317</v>
      </c>
      <c r="F398" s="3">
        <f t="shared" si="51"/>
        <v>0.62945137848685251</v>
      </c>
      <c r="G398" s="3">
        <f t="shared" si="51"/>
        <v>0.62945137849849364</v>
      </c>
      <c r="H398" s="3">
        <f t="shared" si="51"/>
        <v>0.62945137849849364</v>
      </c>
      <c r="I398" s="3">
        <f t="shared" si="51"/>
        <v>0.62945137849849364</v>
      </c>
      <c r="K398" s="4">
        <f t="shared" si="49"/>
        <v>158.39999999999839</v>
      </c>
      <c r="L398" s="4">
        <f t="shared" si="53"/>
        <v>354.09836065573404</v>
      </c>
      <c r="M398" s="4">
        <f t="shared" si="50"/>
        <v>25.178055139939744</v>
      </c>
    </row>
    <row r="399" spans="4:13" x14ac:dyDescent="0.25">
      <c r="D399">
        <f t="shared" si="54"/>
        <v>3.9699999999999593</v>
      </c>
      <c r="E399" s="3">
        <f t="shared" si="52"/>
        <v>0.62893815756713256</v>
      </c>
      <c r="F399" s="3">
        <f t="shared" si="51"/>
        <v>0.62893960347667144</v>
      </c>
      <c r="G399" s="3">
        <f t="shared" si="51"/>
        <v>0.62893960348819822</v>
      </c>
      <c r="H399" s="3">
        <f t="shared" si="51"/>
        <v>0.62893960348819822</v>
      </c>
      <c r="I399" s="3">
        <f t="shared" si="51"/>
        <v>0.62893960348819822</v>
      </c>
      <c r="K399" s="4">
        <f t="shared" si="49"/>
        <v>158.79999999999836</v>
      </c>
      <c r="L399" s="4">
        <f t="shared" si="53"/>
        <v>354.99254843516769</v>
      </c>
      <c r="M399" s="4">
        <f t="shared" si="50"/>
        <v>25.157584139527927</v>
      </c>
    </row>
    <row r="400" spans="4:13" x14ac:dyDescent="0.25">
      <c r="D400">
        <f t="shared" si="54"/>
        <v>3.9799999999999591</v>
      </c>
      <c r="E400" s="3">
        <f t="shared" si="52"/>
        <v>0.62842798229403718</v>
      </c>
      <c r="F400" s="3">
        <f t="shared" si="51"/>
        <v>0.62842942047087957</v>
      </c>
      <c r="G400" s="3">
        <f t="shared" si="51"/>
        <v>0.62842942048229344</v>
      </c>
      <c r="H400" s="3">
        <f t="shared" si="51"/>
        <v>0.62842942048229344</v>
      </c>
      <c r="I400" s="3">
        <f t="shared" si="51"/>
        <v>0.62842942048229344</v>
      </c>
      <c r="K400" s="4">
        <f t="shared" si="49"/>
        <v>159.19999999999837</v>
      </c>
      <c r="L400" s="4">
        <f t="shared" si="53"/>
        <v>355.88673621460146</v>
      </c>
      <c r="M400" s="4">
        <f t="shared" si="50"/>
        <v>25.137176819291739</v>
      </c>
    </row>
    <row r="401" spans="4:13" x14ac:dyDescent="0.25">
      <c r="D401">
        <f t="shared" si="54"/>
        <v>3.9899999999999589</v>
      </c>
      <c r="E401" s="3">
        <f t="shared" si="52"/>
        <v>0.62791939082108805</v>
      </c>
      <c r="F401" s="3">
        <f t="shared" si="51"/>
        <v>0.62792082132116567</v>
      </c>
      <c r="G401" s="3">
        <f t="shared" si="51"/>
        <v>0.62792082133246774</v>
      </c>
      <c r="H401" s="3">
        <f t="shared" si="51"/>
        <v>0.62792082133246774</v>
      </c>
      <c r="I401" s="3">
        <f t="shared" si="51"/>
        <v>0.62792082133246774</v>
      </c>
      <c r="K401" s="4">
        <f t="shared" si="49"/>
        <v>159.59999999999835</v>
      </c>
      <c r="L401" s="4">
        <f t="shared" si="53"/>
        <v>356.78092399403499</v>
      </c>
      <c r="M401" s="4">
        <f t="shared" si="50"/>
        <v>25.11683285329871</v>
      </c>
    </row>
    <row r="402" spans="4:13" x14ac:dyDescent="0.25">
      <c r="D402">
        <f t="shared" si="54"/>
        <v>3.9999999999999587</v>
      </c>
      <c r="E402" s="3">
        <f t="shared" si="52"/>
        <v>0.62741237505492586</v>
      </c>
      <c r="F402" s="3">
        <f t="shared" si="51"/>
        <v>0.62741379793368279</v>
      </c>
      <c r="G402" s="3">
        <f t="shared" si="51"/>
        <v>0.62741379794487451</v>
      </c>
      <c r="H402" s="3">
        <f t="shared" si="51"/>
        <v>0.62741379794487451</v>
      </c>
      <c r="I402" s="3">
        <f t="shared" si="51"/>
        <v>0.62741379794487451</v>
      </c>
      <c r="K402" s="4">
        <f t="shared" si="49"/>
        <v>159.99999999999835</v>
      </c>
      <c r="L402" s="4">
        <f t="shared" si="53"/>
        <v>357.67511177346876</v>
      </c>
      <c r="M402" s="4">
        <f t="shared" si="50"/>
        <v>25.096551917794979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BB36BA-766B-49F3-AC28-AF2240C36EC4}">
  <dimension ref="A1:M402"/>
  <sheetViews>
    <sheetView workbookViewId="0">
      <selection activeCell="B33" sqref="B33"/>
    </sheetView>
  </sheetViews>
  <sheetFormatPr defaultRowHeight="15" x14ac:dyDescent="0.25"/>
  <cols>
    <col min="1" max="1" width="32.7109375" customWidth="1"/>
    <col min="2" max="2" width="12" bestFit="1" customWidth="1"/>
    <col min="3" max="3" width="9.28515625" customWidth="1"/>
    <col min="5" max="9" width="9.140625" style="3"/>
    <col min="11" max="13" width="9.140625" style="4"/>
  </cols>
  <sheetData>
    <row r="1" spans="1:13" x14ac:dyDescent="0.25">
      <c r="A1" t="s">
        <v>0</v>
      </c>
      <c r="B1" s="2">
        <v>3.17</v>
      </c>
      <c r="D1" t="s">
        <v>4</v>
      </c>
      <c r="E1" s="3" t="s">
        <v>20</v>
      </c>
      <c r="F1" s="3" t="s">
        <v>21</v>
      </c>
      <c r="G1" s="3" t="s">
        <v>22</v>
      </c>
      <c r="H1" s="3" t="s">
        <v>23</v>
      </c>
      <c r="I1" s="3" t="s">
        <v>24</v>
      </c>
      <c r="K1" s="4" t="s">
        <v>17</v>
      </c>
      <c r="L1" s="4" t="s">
        <v>19</v>
      </c>
      <c r="M1" s="4" t="s">
        <v>18</v>
      </c>
    </row>
    <row r="2" spans="1:13" x14ac:dyDescent="0.25">
      <c r="A2" t="s">
        <v>1</v>
      </c>
      <c r="B2" s="2">
        <v>4.43</v>
      </c>
      <c r="D2">
        <v>0</v>
      </c>
      <c r="I2" s="3">
        <f>IF(OR($B$10&lt;$B$11,$B$10&gt;PI()-$B$11),$B$14^(1/(2-$B$16)),$B$15^(1/(2-$B$17)))</f>
        <v>1.4226571953868135</v>
      </c>
      <c r="K2" s="4">
        <f t="shared" ref="K2:K33" si="0">D2*$B$44</f>
        <v>0</v>
      </c>
      <c r="L2" s="4">
        <f>(K2/0.305)*(3600/5280)</f>
        <v>0</v>
      </c>
      <c r="M2" s="4">
        <f t="shared" ref="M2:M33" si="1">I2*$B$44</f>
        <v>56.2118099656917</v>
      </c>
    </row>
    <row r="3" spans="1:13" x14ac:dyDescent="0.25">
      <c r="A3" t="s">
        <v>2</v>
      </c>
      <c r="B3" s="2">
        <v>1.5</v>
      </c>
      <c r="D3">
        <f>D2+0.01</f>
        <v>0.01</v>
      </c>
      <c r="E3" s="3">
        <f t="shared" ref="E3:E66" si="2">IF(ABS(ATAN(I2*$B$12/(I2*$B$13+$D3)))&lt;$B$11,I2-($B$14*I2^$B$16-I2*I2-$D3*$D3-2*I2*$D3*$B$13)/($B$14*$B$16*I2^($B$16-1)-2*I2-2*$D3*$B$13),I2-($B$15*(I2^$B$17)-I2*I2-$D3*$D3-2*I2*$D3*$B$13)/($B$15*$B$17*(I2^($B$17-1))-2*I2-2*$D3*$B$13))</f>
        <v>1.42259569075992</v>
      </c>
      <c r="F3" s="3">
        <f t="shared" ref="F3:I22" si="3">IF(ABS(ATAN(E3*$B$12/(E3*$B$13+$D3)))&lt;$B$11,E3-($B$14*E3^$B$16-E3*E3-$D3*$D3-2*E3*$D3*$B$13)/($B$14*$B$16*E3^($B$16-1)-2*E3-2*$D3*$B$13),E3-($B$15*(E3^$B$17)-E3*E3-$D3*$D3-2*E3*$D3*$B$13)/($B$15*$B$17*(E3^($B$17-1))-2*E3-2*$D3*$B$13))</f>
        <v>1.422595688290665</v>
      </c>
      <c r="G3" s="3">
        <f t="shared" si="3"/>
        <v>1.4225956882906652</v>
      </c>
      <c r="H3" s="3">
        <f t="shared" si="3"/>
        <v>1.4225956882906647</v>
      </c>
      <c r="I3" s="3">
        <f t="shared" si="3"/>
        <v>1.422595688290665</v>
      </c>
      <c r="K3" s="4">
        <f t="shared" si="0"/>
        <v>0.39511844559579928</v>
      </c>
      <c r="L3" s="4">
        <f t="shared" ref="L3:L66" si="4">(K3/0.305)*(3600/5280)</f>
        <v>0.88327521370148865</v>
      </c>
      <c r="M3" s="4">
        <f t="shared" si="1"/>
        <v>56.20937970686937</v>
      </c>
    </row>
    <row r="4" spans="1:13" x14ac:dyDescent="0.25">
      <c r="A4" t="s">
        <v>3</v>
      </c>
      <c r="B4" s="2">
        <v>-1.5</v>
      </c>
      <c r="D4">
        <f t="shared" ref="D4:D67" si="5">D3+0.01</f>
        <v>0.02</v>
      </c>
      <c r="E4" s="3">
        <f t="shared" si="2"/>
        <v>1.4224111595938529</v>
      </c>
      <c r="F4" s="3">
        <f t="shared" si="3"/>
        <v>1.4224111373615287</v>
      </c>
      <c r="G4" s="3">
        <f t="shared" si="3"/>
        <v>1.4224111373615285</v>
      </c>
      <c r="H4" s="3">
        <f t="shared" si="3"/>
        <v>1.4224111373615282</v>
      </c>
      <c r="I4" s="3">
        <f t="shared" si="3"/>
        <v>1.4224111373615285</v>
      </c>
      <c r="K4" s="4">
        <f t="shared" si="0"/>
        <v>0.79023689119159857</v>
      </c>
      <c r="L4" s="4">
        <f t="shared" si="4"/>
        <v>1.7665504274029773</v>
      </c>
      <c r="M4" s="4">
        <f t="shared" si="1"/>
        <v>56.202087759244002</v>
      </c>
    </row>
    <row r="5" spans="1:13" x14ac:dyDescent="0.25">
      <c r="A5" t="s">
        <v>5</v>
      </c>
      <c r="B5" s="2">
        <v>90</v>
      </c>
      <c r="D5">
        <f t="shared" si="5"/>
        <v>0.03</v>
      </c>
      <c r="E5" s="3">
        <f t="shared" si="2"/>
        <v>1.4221035154167243</v>
      </c>
      <c r="F5" s="3">
        <f t="shared" si="3"/>
        <v>1.422103453605021</v>
      </c>
      <c r="G5" s="3">
        <f t="shared" si="3"/>
        <v>1.4221034536050183</v>
      </c>
      <c r="H5" s="3">
        <f t="shared" si="3"/>
        <v>1.4221034536050188</v>
      </c>
      <c r="I5" s="3">
        <f t="shared" si="3"/>
        <v>1.4221034536050183</v>
      </c>
      <c r="K5" s="4">
        <f t="shared" si="0"/>
        <v>1.1853553367873977</v>
      </c>
      <c r="L5" s="4">
        <f t="shared" si="4"/>
        <v>2.6498256411044654</v>
      </c>
      <c r="M5" s="4">
        <f t="shared" si="1"/>
        <v>56.189930606483266</v>
      </c>
    </row>
    <row r="6" spans="1:13" x14ac:dyDescent="0.25">
      <c r="D6">
        <f t="shared" si="5"/>
        <v>0.04</v>
      </c>
      <c r="E6" s="3">
        <f t="shared" si="2"/>
        <v>1.4216726097743215</v>
      </c>
      <c r="F6" s="3">
        <f t="shared" si="3"/>
        <v>1.4216724884557144</v>
      </c>
      <c r="G6" s="3">
        <f t="shared" si="3"/>
        <v>1.421672488455705</v>
      </c>
      <c r="H6" s="3">
        <f t="shared" si="3"/>
        <v>1.4216724884557044</v>
      </c>
      <c r="I6" s="3">
        <f t="shared" si="3"/>
        <v>1.4216724884557048</v>
      </c>
      <c r="K6" s="4">
        <f t="shared" si="0"/>
        <v>1.5804737823831971</v>
      </c>
      <c r="L6" s="4">
        <f t="shared" si="4"/>
        <v>3.5331008548059546</v>
      </c>
      <c r="M6" s="4">
        <f t="shared" si="1"/>
        <v>56.172902378492999</v>
      </c>
    </row>
    <row r="7" spans="1:13" x14ac:dyDescent="0.25">
      <c r="D7">
        <f t="shared" si="5"/>
        <v>0.05</v>
      </c>
      <c r="E7" s="3">
        <f t="shared" si="2"/>
        <v>1.4211182343365996</v>
      </c>
      <c r="F7" s="3">
        <f t="shared" si="3"/>
        <v>1.4211180334135034</v>
      </c>
      <c r="G7" s="3">
        <f t="shared" si="3"/>
        <v>1.4211180334134772</v>
      </c>
      <c r="H7" s="3">
        <f t="shared" si="3"/>
        <v>1.4211180334134772</v>
      </c>
      <c r="I7" s="3">
        <f t="shared" si="3"/>
        <v>1.4211180334134772</v>
      </c>
      <c r="K7" s="4">
        <f t="shared" si="0"/>
        <v>1.9755922279789964</v>
      </c>
      <c r="L7" s="4">
        <f t="shared" si="4"/>
        <v>4.4163760685074429</v>
      </c>
      <c r="M7" s="4">
        <f t="shared" si="1"/>
        <v>56.150994837049225</v>
      </c>
    </row>
    <row r="8" spans="1:13" x14ac:dyDescent="0.25">
      <c r="D8">
        <f t="shared" si="5"/>
        <v>6.0000000000000005E-2</v>
      </c>
      <c r="E8" s="3">
        <f t="shared" si="2"/>
        <v>1.4204401203867187</v>
      </c>
      <c r="F8" s="3">
        <f t="shared" si="3"/>
        <v>1.4204398195316046</v>
      </c>
      <c r="G8" s="3">
        <f t="shared" si="3"/>
        <v>1.4204398195315451</v>
      </c>
      <c r="H8" s="3">
        <f t="shared" si="3"/>
        <v>1.4204398195315453</v>
      </c>
      <c r="I8" s="3">
        <f t="shared" si="3"/>
        <v>1.4204398195315453</v>
      </c>
      <c r="K8" s="4">
        <f t="shared" si="0"/>
        <v>2.3707106735747958</v>
      </c>
      <c r="L8" s="4">
        <f t="shared" si="4"/>
        <v>5.2996512822089326</v>
      </c>
      <c r="M8" s="4">
        <f t="shared" si="1"/>
        <v>56.124197355568185</v>
      </c>
    </row>
    <row r="9" spans="1:13" x14ac:dyDescent="0.25">
      <c r="D9">
        <f t="shared" si="5"/>
        <v>7.0000000000000007E-2</v>
      </c>
      <c r="E9" s="3">
        <f t="shared" si="2"/>
        <v>1.4196379381591335</v>
      </c>
      <c r="F9" s="3">
        <f t="shared" si="3"/>
        <v>1.4196375167532316</v>
      </c>
      <c r="G9" s="3">
        <f t="shared" si="3"/>
        <v>1.419637516753115</v>
      </c>
      <c r="H9" s="3">
        <f t="shared" si="3"/>
        <v>1.419637516753115</v>
      </c>
      <c r="I9" s="3">
        <f t="shared" si="3"/>
        <v>1.419637516753115</v>
      </c>
      <c r="K9" s="4">
        <f t="shared" si="0"/>
        <v>2.7658291191705953</v>
      </c>
      <c r="L9" s="4">
        <f t="shared" si="4"/>
        <v>6.1829264959104213</v>
      </c>
      <c r="M9" s="4">
        <f t="shared" si="1"/>
        <v>56.092496892897124</v>
      </c>
    </row>
    <row r="10" spans="1:13" x14ac:dyDescent="0.25">
      <c r="A10" t="s">
        <v>13</v>
      </c>
      <c r="B10" s="3">
        <f>$B$5*PI()/180</f>
        <v>1.5707963267948966</v>
      </c>
      <c r="D10">
        <f t="shared" si="5"/>
        <v>0.08</v>
      </c>
      <c r="E10" s="3">
        <f t="shared" si="2"/>
        <v>1.4187112960229051</v>
      </c>
      <c r="F10" s="3">
        <f t="shared" si="3"/>
        <v>1.4187107330931066</v>
      </c>
      <c r="G10" s="3">
        <f t="shared" si="3"/>
        <v>1.4187107330928987</v>
      </c>
      <c r="H10" s="3">
        <f t="shared" si="3"/>
        <v>1.4187107330928985</v>
      </c>
      <c r="I10" s="3">
        <f t="shared" si="3"/>
        <v>1.4187107330928985</v>
      </c>
      <c r="K10" s="4">
        <f t="shared" si="0"/>
        <v>3.1609475647663943</v>
      </c>
      <c r="L10" s="4">
        <f t="shared" si="4"/>
        <v>7.0662017096119092</v>
      </c>
      <c r="M10" s="4">
        <f t="shared" si="1"/>
        <v>56.055877960974293</v>
      </c>
    </row>
    <row r="11" spans="1:13" x14ac:dyDescent="0.25">
      <c r="A11" t="s">
        <v>14</v>
      </c>
      <c r="B11" s="3">
        <f>ASIN(((0.5^$B$3)*$B$2/$B$1)^(1/($B$3-$B$4)))</f>
        <v>0.91171792346209191</v>
      </c>
      <c r="D11">
        <f t="shared" si="5"/>
        <v>0.09</v>
      </c>
      <c r="E11" s="3">
        <f t="shared" si="2"/>
        <v>1.4176597395054757</v>
      </c>
      <c r="F11" s="3">
        <f t="shared" si="3"/>
        <v>1.4176590136590177</v>
      </c>
      <c r="G11" s="3">
        <f t="shared" si="3"/>
        <v>1.4176590136586718</v>
      </c>
      <c r="H11" s="3">
        <f t="shared" si="3"/>
        <v>1.4176590136586713</v>
      </c>
      <c r="I11" s="3">
        <f t="shared" si="3"/>
        <v>1.4176590136586715</v>
      </c>
      <c r="K11" s="4">
        <f t="shared" si="0"/>
        <v>3.5560660103621933</v>
      </c>
      <c r="L11" s="4">
        <f t="shared" si="4"/>
        <v>7.9494769233133971</v>
      </c>
      <c r="M11" s="4">
        <f t="shared" si="1"/>
        <v>56.014322586168824</v>
      </c>
    </row>
    <row r="12" spans="1:13" x14ac:dyDescent="0.25">
      <c r="A12" t="s">
        <v>7</v>
      </c>
      <c r="B12" s="3">
        <f>SIN($B$5*PI()/180)</f>
        <v>1</v>
      </c>
      <c r="D12">
        <f t="shared" si="5"/>
        <v>9.9999999999999992E-2</v>
      </c>
      <c r="E12" s="3">
        <f t="shared" si="2"/>
        <v>1.4164827501511519</v>
      </c>
      <c r="F12" s="3">
        <f t="shared" si="3"/>
        <v>1.4164818395076562</v>
      </c>
      <c r="G12" s="3">
        <f t="shared" si="3"/>
        <v>1.4164818395071104</v>
      </c>
      <c r="H12" s="3">
        <f t="shared" si="3"/>
        <v>1.4164818395071102</v>
      </c>
      <c r="I12" s="3">
        <f t="shared" si="3"/>
        <v>1.4164818395071104</v>
      </c>
      <c r="K12" s="4">
        <f t="shared" si="0"/>
        <v>3.9511844559579923</v>
      </c>
      <c r="L12" s="4">
        <f t="shared" si="4"/>
        <v>8.832752137014884</v>
      </c>
      <c r="M12" s="4">
        <f t="shared" si="1"/>
        <v>55.967810264072789</v>
      </c>
    </row>
    <row r="13" spans="1:13" x14ac:dyDescent="0.25">
      <c r="A13" t="s">
        <v>8</v>
      </c>
      <c r="B13" s="3">
        <f>(COS($B$5*PI()/180))</f>
        <v>6.1257422745431001E-17</v>
      </c>
      <c r="D13">
        <f t="shared" si="5"/>
        <v>0.10999999999999999</v>
      </c>
      <c r="E13" s="3">
        <f t="shared" si="2"/>
        <v>1.4151797442075158</v>
      </c>
      <c r="F13" s="3">
        <f t="shared" si="3"/>
        <v>1.4151786263279114</v>
      </c>
      <c r="G13" s="3">
        <f t="shared" si="3"/>
        <v>1.4151786263270876</v>
      </c>
      <c r="H13" s="3">
        <f t="shared" si="3"/>
        <v>1.4151786263270874</v>
      </c>
      <c r="I13" s="3">
        <f t="shared" si="3"/>
        <v>1.4151786263270876</v>
      </c>
      <c r="K13" s="4">
        <f t="shared" si="0"/>
        <v>4.3463029015537913</v>
      </c>
      <c r="L13" s="4">
        <f t="shared" si="4"/>
        <v>9.7160273507163737</v>
      </c>
      <c r="M13" s="4">
        <f t="shared" si="1"/>
        <v>55.916317907475729</v>
      </c>
    </row>
    <row r="14" spans="1:13" x14ac:dyDescent="0.25">
      <c r="A14" t="s">
        <v>9</v>
      </c>
      <c r="B14" s="3">
        <f>$B$12^$B$16</f>
        <v>1</v>
      </c>
      <c r="D14">
        <f t="shared" si="5"/>
        <v>0.11999999999999998</v>
      </c>
      <c r="E14" s="3">
        <f t="shared" si="2"/>
        <v>1.4137500711318509</v>
      </c>
      <c r="F14" s="3">
        <f t="shared" si="3"/>
        <v>1.4137487229436849</v>
      </c>
      <c r="G14" s="3">
        <f t="shared" si="3"/>
        <v>1.4137487229424843</v>
      </c>
      <c r="H14" s="3">
        <f t="shared" si="3"/>
        <v>1.4137487229424841</v>
      </c>
      <c r="I14" s="3">
        <f t="shared" si="3"/>
        <v>1.4137487229424841</v>
      </c>
      <c r="K14" s="4">
        <f t="shared" si="0"/>
        <v>4.7414213471495907</v>
      </c>
      <c r="L14" s="4">
        <f t="shared" si="4"/>
        <v>10.599302564417862</v>
      </c>
      <c r="M14" s="4">
        <f t="shared" si="1"/>
        <v>55.85981978720806</v>
      </c>
    </row>
    <row r="15" spans="1:13" x14ac:dyDescent="0.25">
      <c r="A15" t="s">
        <v>10</v>
      </c>
      <c r="B15" s="3">
        <f>(((2^$B$3)*($B$1/$B$2))^(-2/($B$4-2)))*($B$12^$B$17)</f>
        <v>1.4961382670986838</v>
      </c>
      <c r="D15">
        <f t="shared" si="5"/>
        <v>0.12999999999999998</v>
      </c>
      <c r="E15" s="3">
        <f t="shared" si="2"/>
        <v>1.4121930119084736</v>
      </c>
      <c r="F15" s="3">
        <f t="shared" si="3"/>
        <v>1.4121914096270665</v>
      </c>
      <c r="G15" s="3">
        <f t="shared" si="3"/>
        <v>1.4121914096253667</v>
      </c>
      <c r="H15" s="3">
        <f t="shared" si="3"/>
        <v>1.4121914096253669</v>
      </c>
      <c r="I15" s="3">
        <f t="shared" si="3"/>
        <v>1.4121914096253667</v>
      </c>
      <c r="K15" s="4">
        <f t="shared" si="0"/>
        <v>5.1365397927453893</v>
      </c>
      <c r="L15" s="4">
        <f t="shared" si="4"/>
        <v>11.482577778119349</v>
      </c>
      <c r="M15" s="4">
        <f t="shared" si="1"/>
        <v>55.798287465491555</v>
      </c>
    </row>
    <row r="16" spans="1:13" x14ac:dyDescent="0.25">
      <c r="A16" t="s">
        <v>11</v>
      </c>
      <c r="B16" s="3">
        <f>2*$B$3/($B$3-2)</f>
        <v>-6</v>
      </c>
      <c r="D16">
        <f t="shared" si="5"/>
        <v>0.13999999999999999</v>
      </c>
      <c r="E16" s="3">
        <f t="shared" si="2"/>
        <v>1.4105077771665533</v>
      </c>
      <c r="F16" s="3">
        <f t="shared" si="3"/>
        <v>1.4105058962114099</v>
      </c>
      <c r="G16" s="3">
        <f t="shared" si="3"/>
        <v>1.410505896209062</v>
      </c>
      <c r="H16" s="3">
        <f t="shared" si="3"/>
        <v>1.4105058962090622</v>
      </c>
      <c r="I16" s="3">
        <f t="shared" si="3"/>
        <v>1.4105058962090622</v>
      </c>
      <c r="K16" s="4">
        <f t="shared" si="0"/>
        <v>5.5316582383411896</v>
      </c>
      <c r="L16" s="4">
        <f t="shared" si="4"/>
        <v>12.365852991820841</v>
      </c>
      <c r="M16" s="4">
        <f t="shared" si="1"/>
        <v>55.731689721383447</v>
      </c>
    </row>
    <row r="17" spans="1:13" x14ac:dyDescent="0.25">
      <c r="A17" t="s">
        <v>12</v>
      </c>
      <c r="B17" s="3">
        <f>(2*$B$4/($B$4-2))</f>
        <v>0.8571428571428571</v>
      </c>
      <c r="D17">
        <f t="shared" si="5"/>
        <v>0.15</v>
      </c>
      <c r="E17" s="3">
        <f t="shared" si="2"/>
        <v>1.408693505086577</v>
      </c>
      <c r="F17" s="3">
        <f t="shared" si="3"/>
        <v>1.4086913199924069</v>
      </c>
      <c r="G17" s="3">
        <f t="shared" si="3"/>
        <v>1.4086913199892304</v>
      </c>
      <c r="H17" s="3">
        <f t="shared" si="3"/>
        <v>1.4086913199892304</v>
      </c>
      <c r="I17" s="3">
        <f t="shared" si="3"/>
        <v>1.4086913199892304</v>
      </c>
      <c r="K17" s="4">
        <f t="shared" si="0"/>
        <v>5.9267766839369891</v>
      </c>
      <c r="L17" s="4">
        <f t="shared" si="4"/>
        <v>13.249128205522329</v>
      </c>
      <c r="M17" s="4">
        <f t="shared" si="1"/>
        <v>55.659992467843935</v>
      </c>
    </row>
    <row r="18" spans="1:13" x14ac:dyDescent="0.25">
      <c r="D18">
        <f t="shared" si="5"/>
        <v>0.16</v>
      </c>
      <c r="E18" s="3">
        <f t="shared" si="2"/>
        <v>1.4067492590820545</v>
      </c>
      <c r="F18" s="3">
        <f t="shared" si="3"/>
        <v>1.4067467434036891</v>
      </c>
      <c r="G18" s="3">
        <f t="shared" si="3"/>
        <v>1.4067467433994676</v>
      </c>
      <c r="H18" s="3">
        <f t="shared" si="3"/>
        <v>1.4067467433994676</v>
      </c>
      <c r="I18" s="3">
        <f t="shared" si="3"/>
        <v>1.4067467433994676</v>
      </c>
      <c r="K18" s="4">
        <f t="shared" si="0"/>
        <v>6.3218951295327885</v>
      </c>
      <c r="L18" s="4">
        <f t="shared" si="4"/>
        <v>14.132403419223818</v>
      </c>
      <c r="M18" s="4">
        <f t="shared" si="1"/>
        <v>55.583158659895034</v>
      </c>
    </row>
    <row r="19" spans="1:13" x14ac:dyDescent="0.25">
      <c r="A19" t="s">
        <v>27</v>
      </c>
      <c r="B19" s="2">
        <v>42000</v>
      </c>
      <c r="D19">
        <f t="shared" si="5"/>
        <v>0.17</v>
      </c>
      <c r="E19" s="3">
        <f t="shared" si="2"/>
        <v>1.4046740252413361</v>
      </c>
      <c r="F19" s="3">
        <f t="shared" si="3"/>
        <v>1.4046711514517563</v>
      </c>
      <c r="G19" s="3">
        <f t="shared" si="3"/>
        <v>1.4046711514462313</v>
      </c>
      <c r="H19" s="3">
        <f t="shared" si="3"/>
        <v>1.4046711514462313</v>
      </c>
      <c r="I19" s="3">
        <f t="shared" si="3"/>
        <v>1.4046711514462313</v>
      </c>
      <c r="K19" s="4">
        <f t="shared" si="0"/>
        <v>6.717013575128588</v>
      </c>
      <c r="L19" s="4">
        <f t="shared" si="4"/>
        <v>15.015678632925308</v>
      </c>
      <c r="M19" s="4">
        <f t="shared" si="1"/>
        <v>55.50114819326965</v>
      </c>
    </row>
    <row r="20" spans="1:13" x14ac:dyDescent="0.25">
      <c r="A20" t="s">
        <v>28</v>
      </c>
      <c r="B20" s="2">
        <v>3000</v>
      </c>
      <c r="D20">
        <f t="shared" si="5"/>
        <v>0.18000000000000002</v>
      </c>
      <c r="E20" s="3">
        <f t="shared" si="2"/>
        <v>1.4024667095125078</v>
      </c>
      <c r="F20" s="3">
        <f t="shared" si="3"/>
        <v>1.4024634488931054</v>
      </c>
      <c r="G20" s="3">
        <f t="shared" si="3"/>
        <v>1.4024634488859713</v>
      </c>
      <c r="H20" s="3">
        <f t="shared" si="3"/>
        <v>1.4024634488859711</v>
      </c>
      <c r="I20" s="3">
        <f t="shared" si="3"/>
        <v>1.4024634488859711</v>
      </c>
      <c r="K20" s="4">
        <f t="shared" si="0"/>
        <v>7.1121320207243874</v>
      </c>
      <c r="L20" s="4">
        <f t="shared" si="4"/>
        <v>15.898953846626796</v>
      </c>
      <c r="M20" s="4">
        <f t="shared" si="1"/>
        <v>55.413917792874855</v>
      </c>
    </row>
    <row r="21" spans="1:13" x14ac:dyDescent="0.25">
      <c r="A21" t="s">
        <v>29</v>
      </c>
      <c r="B21" s="2">
        <v>35000</v>
      </c>
      <c r="D21">
        <f t="shared" si="5"/>
        <v>0.19000000000000003</v>
      </c>
      <c r="E21" s="3">
        <f t="shared" si="2"/>
        <v>1.4001261346122169</v>
      </c>
      <c r="F21" s="3">
        <f t="shared" si="3"/>
        <v>1.400122457134314</v>
      </c>
      <c r="G21" s="3">
        <f t="shared" si="3"/>
        <v>1.4001224571252098</v>
      </c>
      <c r="H21" s="3">
        <f t="shared" si="3"/>
        <v>1.4001224571252098</v>
      </c>
      <c r="I21" s="3">
        <f t="shared" si="3"/>
        <v>1.4001224571252098</v>
      </c>
      <c r="K21" s="4">
        <f t="shared" si="0"/>
        <v>7.5072504663201878</v>
      </c>
      <c r="L21" s="4">
        <f t="shared" si="4"/>
        <v>16.782229060328287</v>
      </c>
      <c r="M21" s="4">
        <f t="shared" si="1"/>
        <v>55.321420890308403</v>
      </c>
    </row>
    <row r="22" spans="1:13" x14ac:dyDescent="0.25">
      <c r="A22" t="s">
        <v>34</v>
      </c>
      <c r="B22" s="2">
        <v>0.115</v>
      </c>
      <c r="D22">
        <f>D21+0.01</f>
        <v>0.20000000000000004</v>
      </c>
      <c r="E22" s="3">
        <f t="shared" si="2"/>
        <v>1.3976510366369115</v>
      </c>
      <c r="F22" s="3">
        <f t="shared" si="3"/>
        <v>1.3976469108334464</v>
      </c>
      <c r="G22" s="3">
        <f t="shared" si="3"/>
        <v>1.3976469108219469</v>
      </c>
      <c r="H22" s="3">
        <f t="shared" si="3"/>
        <v>1.3976469108219471</v>
      </c>
      <c r="I22" s="3">
        <f t="shared" si="3"/>
        <v>1.3976469108219469</v>
      </c>
      <c r="K22" s="4">
        <f t="shared" si="0"/>
        <v>7.9023689119159872</v>
      </c>
      <c r="L22" s="4">
        <f t="shared" si="4"/>
        <v>17.665504274029779</v>
      </c>
      <c r="M22" s="4">
        <f t="shared" si="1"/>
        <v>55.223607489573837</v>
      </c>
    </row>
    <row r="23" spans="1:13" x14ac:dyDescent="0.25">
      <c r="A23" t="s">
        <v>35</v>
      </c>
      <c r="B23" s="2">
        <v>0.9</v>
      </c>
      <c r="D23">
        <f t="shared" si="5"/>
        <v>0.21000000000000005</v>
      </c>
      <c r="E23" s="3">
        <f t="shared" si="2"/>
        <v>1.3950400613523379</v>
      </c>
      <c r="F23" s="3">
        <f t="shared" ref="F23:I42" si="6">IF(ABS(ATAN(E23*$B$12/(E23*$B$13+$D23)))&lt;$B$11,E23-($B$14*E23^$B$16-E23*E23-$D23*$D23-2*E23*$D23*$B$13)/($B$14*$B$16*E23^($B$16-1)-2*E23-2*$D23*$B$13),E23-($B$15*(E23^$B$17)-E23*E23-$D23*$D23-2*E23*$D23*$B$13)/($B$15*$B$17*(E23^($B$17-1))-2*E23-2*$D23*$B$13))</f>
        <v>1.3950354541784844</v>
      </c>
      <c r="G23" s="3">
        <f t="shared" si="6"/>
        <v>1.3950354541640928</v>
      </c>
      <c r="H23" s="3">
        <f t="shared" si="6"/>
        <v>1.3950354541640928</v>
      </c>
      <c r="I23" s="3">
        <f t="shared" si="6"/>
        <v>1.3950354541640928</v>
      </c>
      <c r="K23" s="4">
        <f t="shared" si="0"/>
        <v>8.2974873575117858</v>
      </c>
      <c r="L23" s="4">
        <f t="shared" si="4"/>
        <v>18.548779487731263</v>
      </c>
      <c r="M23" s="4">
        <f t="shared" si="1"/>
        <v>55.120424020034626</v>
      </c>
    </row>
    <row r="24" spans="1:13" x14ac:dyDescent="0.25">
      <c r="A24" t="s">
        <v>36</v>
      </c>
      <c r="B24" s="2">
        <v>0.01</v>
      </c>
      <c r="D24">
        <f t="shared" si="5"/>
        <v>0.22000000000000006</v>
      </c>
      <c r="E24" s="3">
        <f t="shared" si="2"/>
        <v>1.3922917601341716</v>
      </c>
      <c r="F24" s="3">
        <f t="shared" si="6"/>
        <v>1.3922866368155145</v>
      </c>
      <c r="G24" s="3">
        <f t="shared" si="6"/>
        <v>1.3922866367976485</v>
      </c>
      <c r="H24" s="3">
        <f t="shared" si="6"/>
        <v>1.3922866367976483</v>
      </c>
      <c r="I24" s="3">
        <f t="shared" si="6"/>
        <v>1.3922866367976483</v>
      </c>
      <c r="K24" s="4">
        <f t="shared" si="0"/>
        <v>8.6926058031075861</v>
      </c>
      <c r="L24" s="4">
        <f t="shared" si="4"/>
        <v>19.432054701432754</v>
      </c>
      <c r="M24" s="4">
        <f t="shared" si="1"/>
        <v>55.011813175528992</v>
      </c>
    </row>
    <row r="25" spans="1:13" x14ac:dyDescent="0.25">
      <c r="A25" t="s">
        <v>37</v>
      </c>
      <c r="B25" s="2">
        <v>0.04</v>
      </c>
      <c r="D25">
        <f t="shared" si="5"/>
        <v>0.23000000000000007</v>
      </c>
      <c r="E25" s="3">
        <f t="shared" si="2"/>
        <v>1.3894045855293056</v>
      </c>
      <c r="F25" s="3">
        <f t="shared" si="6"/>
        <v>1.389398909396</v>
      </c>
      <c r="G25" s="3">
        <f t="shared" si="6"/>
        <v>1.3893989093739809</v>
      </c>
      <c r="H25" s="3">
        <f t="shared" si="6"/>
        <v>1.3893989093739809</v>
      </c>
      <c r="I25" s="3">
        <f t="shared" si="6"/>
        <v>1.3893989093739809</v>
      </c>
      <c r="K25" s="4">
        <f t="shared" si="0"/>
        <v>9.0877242487033865</v>
      </c>
      <c r="L25" s="4">
        <f t="shared" si="4"/>
        <v>20.315329915134246</v>
      </c>
      <c r="M25" s="4">
        <f t="shared" si="1"/>
        <v>54.897713738434611</v>
      </c>
    </row>
    <row r="26" spans="1:13" x14ac:dyDescent="0.25">
      <c r="A26" t="s">
        <v>30</v>
      </c>
      <c r="B26" s="2">
        <v>0.75</v>
      </c>
      <c r="D26">
        <f>D25+0.01</f>
        <v>0.24000000000000007</v>
      </c>
      <c r="E26" s="3">
        <f t="shared" si="2"/>
        <v>1.3863768864035479</v>
      </c>
      <c r="F26" s="3">
        <f t="shared" si="6"/>
        <v>1.3863706187086917</v>
      </c>
      <c r="G26" s="3">
        <f t="shared" si="6"/>
        <v>1.3863706186817284</v>
      </c>
      <c r="H26" s="3">
        <f t="shared" si="6"/>
        <v>1.3863706186817286</v>
      </c>
      <c r="I26" s="3">
        <f t="shared" si="6"/>
        <v>1.3863706186817284</v>
      </c>
      <c r="K26" s="4">
        <f t="shared" si="0"/>
        <v>9.482842694299185</v>
      </c>
      <c r="L26" s="4">
        <f t="shared" si="4"/>
        <v>21.198605128835734</v>
      </c>
      <c r="M26" s="4">
        <f t="shared" si="1"/>
        <v>54.778060387321105</v>
      </c>
    </row>
    <row r="27" spans="1:13" x14ac:dyDescent="0.25">
      <c r="A27" t="s">
        <v>38</v>
      </c>
      <c r="B27" s="2">
        <v>1.22</v>
      </c>
      <c r="D27">
        <f t="shared" si="5"/>
        <v>0.25000000000000006</v>
      </c>
      <c r="E27" s="3">
        <f t="shared" si="2"/>
        <v>1.3832069026371829</v>
      </c>
      <c r="F27" s="3">
        <f t="shared" si="6"/>
        <v>1.3832000023573825</v>
      </c>
      <c r="G27" s="3">
        <f t="shared" si="6"/>
        <v>1.3832000023245539</v>
      </c>
      <c r="H27" s="3">
        <f t="shared" si="6"/>
        <v>1.3832000023245539</v>
      </c>
      <c r="I27" s="3">
        <f t="shared" si="6"/>
        <v>1.3832000023245539</v>
      </c>
      <c r="K27" s="4">
        <f t="shared" si="0"/>
        <v>9.8779611398949836</v>
      </c>
      <c r="L27" s="4">
        <f t="shared" si="4"/>
        <v>22.081880342537218</v>
      </c>
      <c r="M27" s="4">
        <f t="shared" si="1"/>
        <v>54.652783486658365</v>
      </c>
    </row>
    <row r="28" spans="1:13" x14ac:dyDescent="0.25">
      <c r="A28" t="s">
        <v>31</v>
      </c>
      <c r="B28" s="2">
        <v>10</v>
      </c>
      <c r="D28">
        <f t="shared" si="5"/>
        <v>0.26000000000000006</v>
      </c>
      <c r="E28" s="3">
        <f t="shared" si="2"/>
        <v>1.3798927593249899</v>
      </c>
      <c r="F28" s="3">
        <f t="shared" si="6"/>
        <v>1.379885182940815</v>
      </c>
      <c r="G28" s="3">
        <f t="shared" si="6"/>
        <v>1.3798851829010497</v>
      </c>
      <c r="H28" s="3">
        <f t="shared" si="6"/>
        <v>1.3798851829010494</v>
      </c>
      <c r="I28" s="3">
        <f t="shared" si="6"/>
        <v>1.3798851829010497</v>
      </c>
      <c r="K28" s="4">
        <f t="shared" si="0"/>
        <v>10.273079585490784</v>
      </c>
      <c r="L28" s="4">
        <f t="shared" si="4"/>
        <v>22.965155556238713</v>
      </c>
      <c r="M28" s="4">
        <f t="shared" si="1"/>
        <v>54.521808856853795</v>
      </c>
    </row>
    <row r="29" spans="1:13" x14ac:dyDescent="0.25">
      <c r="A29" t="s">
        <v>32</v>
      </c>
      <c r="B29" s="2">
        <v>3</v>
      </c>
      <c r="D29">
        <f t="shared" si="5"/>
        <v>0.27000000000000007</v>
      </c>
      <c r="E29" s="3">
        <f t="shared" si="2"/>
        <v>1.3764324604317502</v>
      </c>
      <c r="F29" s="3">
        <f t="shared" si="6"/>
        <v>1.3764241616854422</v>
      </c>
      <c r="G29" s="3">
        <f t="shared" si="6"/>
        <v>1.3764241616374946</v>
      </c>
      <c r="H29" s="3">
        <f t="shared" si="6"/>
        <v>1.3764241616374946</v>
      </c>
      <c r="I29" s="3">
        <f t="shared" si="6"/>
        <v>1.3764241616374946</v>
      </c>
      <c r="K29" s="4">
        <f t="shared" si="0"/>
        <v>10.668198031086582</v>
      </c>
      <c r="L29" s="4">
        <f t="shared" si="4"/>
        <v>23.848430769940197</v>
      </c>
      <c r="M29" s="4">
        <f t="shared" si="1"/>
        <v>54.385057522670806</v>
      </c>
    </row>
    <row r="30" spans="1:13" ht="15.75" x14ac:dyDescent="0.25">
      <c r="A30" s="1" t="s">
        <v>33</v>
      </c>
      <c r="B30" s="2">
        <v>0.9</v>
      </c>
      <c r="D30">
        <f t="shared" si="5"/>
        <v>0.28000000000000008</v>
      </c>
      <c r="E30" s="3">
        <f t="shared" si="2"/>
        <v>1.3728238818479195</v>
      </c>
      <c r="F30" s="3">
        <f t="shared" si="6"/>
        <v>1.3728148114753314</v>
      </c>
      <c r="G30" s="3">
        <f t="shared" si="6"/>
        <v>1.3728148114177527</v>
      </c>
      <c r="H30" s="3">
        <f t="shared" si="6"/>
        <v>1.3728148114177527</v>
      </c>
      <c r="I30" s="3">
        <f t="shared" si="6"/>
        <v>1.3728148114177527</v>
      </c>
      <c r="K30" s="4">
        <f t="shared" si="0"/>
        <v>11.063316476682383</v>
      </c>
      <c r="L30" s="4">
        <f t="shared" si="4"/>
        <v>24.731705983641689</v>
      </c>
      <c r="M30" s="4">
        <f t="shared" si="1"/>
        <v>54.242445437827278</v>
      </c>
    </row>
    <row r="31" spans="1:13" ht="15.75" x14ac:dyDescent="0.25">
      <c r="A31" s="1" t="s">
        <v>43</v>
      </c>
      <c r="B31" s="2">
        <v>1.5</v>
      </c>
      <c r="D31">
        <f t="shared" si="5"/>
        <v>0.29000000000000009</v>
      </c>
      <c r="E31" s="3">
        <f t="shared" si="2"/>
        <v>1.3690647637828588</v>
      </c>
      <c r="F31" s="3">
        <f t="shared" si="6"/>
        <v>1.3690548692161466</v>
      </c>
      <c r="G31" s="3">
        <f t="shared" si="6"/>
        <v>1.3690548691472537</v>
      </c>
      <c r="H31" s="3">
        <f t="shared" si="6"/>
        <v>1.3690548691472537</v>
      </c>
      <c r="I31" s="3">
        <f t="shared" si="6"/>
        <v>1.3690548691472537</v>
      </c>
      <c r="K31" s="4">
        <f t="shared" si="0"/>
        <v>11.458434922278183</v>
      </c>
      <c r="L31" s="4">
        <f t="shared" si="4"/>
        <v>25.61498119734318</v>
      </c>
      <c r="M31" s="4">
        <f t="shared" si="1"/>
        <v>54.093883183282323</v>
      </c>
    </row>
    <row r="32" spans="1:13" ht="15.75" x14ac:dyDescent="0.25">
      <c r="A32" s="1" t="s">
        <v>39</v>
      </c>
      <c r="B32" s="2">
        <v>0</v>
      </c>
      <c r="D32">
        <f t="shared" si="5"/>
        <v>0.3000000000000001</v>
      </c>
      <c r="E32" s="3">
        <f t="shared" si="2"/>
        <v>1.365152702424643</v>
      </c>
      <c r="F32" s="3">
        <f t="shared" si="6"/>
        <v>1.3651419274616952</v>
      </c>
      <c r="G32" s="3">
        <f t="shared" si="6"/>
        <v>1.3651419273795278</v>
      </c>
      <c r="H32" s="3">
        <f t="shared" si="6"/>
        <v>1.3651419273795278</v>
      </c>
      <c r="I32" s="3">
        <f t="shared" si="6"/>
        <v>1.3651419273795278</v>
      </c>
      <c r="K32" s="4">
        <f t="shared" si="0"/>
        <v>11.853553367873982</v>
      </c>
      <c r="L32" s="4">
        <f t="shared" si="4"/>
        <v>26.498256411044668</v>
      </c>
      <c r="M32" s="4">
        <f t="shared" si="1"/>
        <v>53.939275636385254</v>
      </c>
    </row>
    <row r="33" spans="1:13" ht="15.75" x14ac:dyDescent="0.25">
      <c r="A33" s="1" t="s">
        <v>40</v>
      </c>
      <c r="B33" s="2">
        <v>0</v>
      </c>
      <c r="D33">
        <f t="shared" si="5"/>
        <v>0.31000000000000011</v>
      </c>
      <c r="E33" s="3">
        <f t="shared" si="2"/>
        <v>1.3610851407857822</v>
      </c>
      <c r="F33" s="3">
        <f t="shared" si="6"/>
        <v>1.3610734252217354</v>
      </c>
      <c r="G33" s="3">
        <f t="shared" si="6"/>
        <v>1.3610734251240133</v>
      </c>
      <c r="H33" s="3">
        <f t="shared" si="6"/>
        <v>1.3610734251240135</v>
      </c>
      <c r="I33" s="3">
        <f t="shared" si="6"/>
        <v>1.3610734251240133</v>
      </c>
      <c r="K33" s="4">
        <f t="shared" si="0"/>
        <v>12.248671813469782</v>
      </c>
      <c r="L33" s="4">
        <f t="shared" si="4"/>
        <v>27.381531624746156</v>
      </c>
      <c r="M33" s="4">
        <f t="shared" si="1"/>
        <v>53.77852160767506</v>
      </c>
    </row>
    <row r="34" spans="1:13" ht="15.75" x14ac:dyDescent="0.25">
      <c r="A34" s="1" t="s">
        <v>41</v>
      </c>
      <c r="B34" s="2">
        <v>0</v>
      </c>
      <c r="D34">
        <f t="shared" si="5"/>
        <v>0.32000000000000012</v>
      </c>
      <c r="E34" s="3">
        <f t="shared" si="2"/>
        <v>1.3568593586430231</v>
      </c>
      <c r="F34" s="3">
        <f t="shared" si="6"/>
        <v>1.3568466378584703</v>
      </c>
      <c r="G34" s="3">
        <f t="shared" si="6"/>
        <v>1.3568466377425368</v>
      </c>
      <c r="H34" s="3">
        <f t="shared" si="6"/>
        <v>1.3568466377425368</v>
      </c>
      <c r="I34" s="3">
        <f t="shared" si="6"/>
        <v>1.3568466377425368</v>
      </c>
      <c r="K34" s="4">
        <f t="shared" ref="K34:K65" si="7">D34*$B$44</f>
        <v>12.643790259065581</v>
      </c>
      <c r="L34" s="4">
        <f t="shared" si="4"/>
        <v>28.264806838447647</v>
      </c>
      <c r="M34" s="4">
        <f t="shared" ref="M34:M65" si="8">I34*$B$44</f>
        <v>53.611513441671768</v>
      </c>
    </row>
    <row r="35" spans="1:13" ht="15.75" x14ac:dyDescent="0.25">
      <c r="A35" s="1" t="s">
        <v>42</v>
      </c>
      <c r="B35" s="2">
        <v>0</v>
      </c>
      <c r="D35">
        <f t="shared" si="5"/>
        <v>0.33000000000000013</v>
      </c>
      <c r="E35" s="3">
        <f t="shared" si="2"/>
        <v>1.3524724614663877</v>
      </c>
      <c r="F35" s="3">
        <f t="shared" si="6"/>
        <v>1.3524586659659925</v>
      </c>
      <c r="G35" s="3">
        <f t="shared" si="6"/>
        <v>1.3524586658287487</v>
      </c>
      <c r="H35" s="3">
        <f t="shared" si="6"/>
        <v>1.3524586658287487</v>
      </c>
      <c r="I35" s="3">
        <f t="shared" si="6"/>
        <v>1.3524586658287487</v>
      </c>
      <c r="K35" s="4">
        <f t="shared" si="7"/>
        <v>13.038908704661381</v>
      </c>
      <c r="L35" s="4">
        <f t="shared" si="4"/>
        <v>29.148082052149135</v>
      </c>
      <c r="M35" s="4">
        <f t="shared" si="8"/>
        <v>53.438136577482375</v>
      </c>
    </row>
    <row r="36" spans="1:13" ht="15.75" x14ac:dyDescent="0.25">
      <c r="A36" s="1"/>
      <c r="D36">
        <f t="shared" si="5"/>
        <v>0.34000000000000014</v>
      </c>
      <c r="E36" s="3">
        <f t="shared" si="2"/>
        <v>1.3479213682175077</v>
      </c>
      <c r="F36" s="3">
        <f t="shared" si="6"/>
        <v>1.3479064231116715</v>
      </c>
      <c r="G36" s="3">
        <f t="shared" si="6"/>
        <v>1.3479064229494981</v>
      </c>
      <c r="H36" s="3">
        <f t="shared" si="6"/>
        <v>1.3479064229494979</v>
      </c>
      <c r="I36" s="3">
        <f t="shared" si="6"/>
        <v>1.3479064229494979</v>
      </c>
      <c r="K36" s="4">
        <f t="shared" si="7"/>
        <v>13.434027150257181</v>
      </c>
      <c r="L36" s="4">
        <f t="shared" si="4"/>
        <v>30.03135726585063</v>
      </c>
      <c r="M36" s="4">
        <f t="shared" si="8"/>
        <v>53.258269064439958</v>
      </c>
    </row>
    <row r="37" spans="1:13" ht="15.75" x14ac:dyDescent="0.25">
      <c r="A37" s="1"/>
      <c r="D37">
        <f t="shared" si="5"/>
        <v>0.35000000000000014</v>
      </c>
      <c r="E37" s="3">
        <f t="shared" si="2"/>
        <v>1.3432027978796079</v>
      </c>
      <c r="F37" s="3">
        <f t="shared" si="6"/>
        <v>1.3431866223005831</v>
      </c>
      <c r="G37" s="3">
        <f t="shared" si="6"/>
        <v>1.3431866221092474</v>
      </c>
      <c r="H37" s="3">
        <f t="shared" si="6"/>
        <v>1.3431866221092474</v>
      </c>
      <c r="I37" s="3">
        <f t="shared" si="6"/>
        <v>1.3431866221092474</v>
      </c>
      <c r="K37" s="4">
        <f t="shared" si="7"/>
        <v>13.82914559585298</v>
      </c>
      <c r="L37" s="4">
        <f t="shared" si="4"/>
        <v>30.914632479552115</v>
      </c>
      <c r="M37" s="4">
        <f t="shared" si="8"/>
        <v>53.071781027287805</v>
      </c>
    </row>
    <row r="38" spans="1:13" ht="15.75" x14ac:dyDescent="0.25">
      <c r="A38" s="1"/>
      <c r="D38">
        <f t="shared" si="5"/>
        <v>0.36000000000000015</v>
      </c>
      <c r="E38" s="3">
        <f t="shared" si="2"/>
        <v>1.3383132545608063</v>
      </c>
      <c r="F38" s="3">
        <f t="shared" si="6"/>
        <v>1.3382957610031068</v>
      </c>
      <c r="G38" s="3">
        <f t="shared" si="6"/>
        <v>1.3382957607776509</v>
      </c>
      <c r="H38" s="3">
        <f t="shared" si="6"/>
        <v>1.3382957607776509</v>
      </c>
      <c r="I38" s="3">
        <f t="shared" si="6"/>
        <v>1.3382957607776509</v>
      </c>
      <c r="K38" s="4">
        <f t="shared" si="7"/>
        <v>14.22426404144878</v>
      </c>
      <c r="L38" s="4">
        <f t="shared" si="4"/>
        <v>31.797907693253606</v>
      </c>
      <c r="M38" s="4">
        <f t="shared" si="8"/>
        <v>52.878534074591308</v>
      </c>
    </row>
    <row r="39" spans="1:13" x14ac:dyDescent="0.25">
      <c r="A39" t="s">
        <v>15</v>
      </c>
      <c r="B39" s="3">
        <f>(1+B22)/(1+1.3*B22)</f>
        <v>0.96998695084819486</v>
      </c>
      <c r="D39">
        <f t="shared" si="5"/>
        <v>0.37000000000000016</v>
      </c>
      <c r="E39" s="3">
        <f t="shared" si="2"/>
        <v>1.3332490109879782</v>
      </c>
      <c r="F39" s="3">
        <f t="shared" si="6"/>
        <v>1.3332301045611226</v>
      </c>
      <c r="G39" s="3">
        <f t="shared" si="6"/>
        <v>1.3332301042957264</v>
      </c>
      <c r="H39" s="3">
        <f t="shared" si="6"/>
        <v>1.3332301042957266</v>
      </c>
      <c r="I39" s="3">
        <f t="shared" si="6"/>
        <v>1.3332301042957264</v>
      </c>
      <c r="K39" s="4">
        <f t="shared" si="7"/>
        <v>14.619382487044579</v>
      </c>
      <c r="L39" s="4">
        <f t="shared" si="4"/>
        <v>32.681182906955094</v>
      </c>
      <c r="M39" s="4">
        <f t="shared" si="8"/>
        <v>52.678380643085276</v>
      </c>
    </row>
    <row r="40" spans="1:13" x14ac:dyDescent="0.25">
      <c r="A40" t="s">
        <v>16</v>
      </c>
      <c r="B40" s="3">
        <f>(B20*B24+B21*B25)/(B26*(B19))</f>
        <v>4.5396825396825394E-2</v>
      </c>
      <c r="D40">
        <f t="shared" si="5"/>
        <v>0.38000000000000017</v>
      </c>
      <c r="E40" s="3">
        <f t="shared" si="2"/>
        <v>1.3280060901796613</v>
      </c>
      <c r="F40" s="3">
        <f t="shared" si="6"/>
        <v>1.3279856677590458</v>
      </c>
      <c r="G40" s="3">
        <f t="shared" si="6"/>
        <v>1.3279856674468644</v>
      </c>
      <c r="H40" s="3">
        <f t="shared" si="6"/>
        <v>1.3279856674468644</v>
      </c>
      <c r="I40" s="3">
        <f t="shared" si="6"/>
        <v>1.3279856674468644</v>
      </c>
      <c r="K40" s="4">
        <f t="shared" si="7"/>
        <v>15.014500932640379</v>
      </c>
      <c r="L40" s="4">
        <f t="shared" si="4"/>
        <v>33.564458120656589</v>
      </c>
      <c r="M40" s="4">
        <f t="shared" si="8"/>
        <v>52.471163269510505</v>
      </c>
    </row>
    <row r="41" spans="1:13" x14ac:dyDescent="0.25">
      <c r="A41" t="s">
        <v>44</v>
      </c>
      <c r="B41" s="3">
        <f>B32*B31/(9.81*B26)</f>
        <v>0</v>
      </c>
      <c r="D41">
        <f t="shared" si="5"/>
        <v>0.39000000000000018</v>
      </c>
      <c r="E41" s="3">
        <f t="shared" si="2"/>
        <v>1.3225802450523154</v>
      </c>
      <c r="F41" s="3">
        <f t="shared" si="6"/>
        <v>1.3225581943113238</v>
      </c>
      <c r="G41" s="3">
        <f t="shared" si="6"/>
        <v>1.3225581939442874</v>
      </c>
      <c r="H41" s="3">
        <f t="shared" si="6"/>
        <v>1.3225581939442876</v>
      </c>
      <c r="I41" s="3">
        <f t="shared" si="6"/>
        <v>1.3225581939442874</v>
      </c>
      <c r="K41" s="4">
        <f t="shared" si="7"/>
        <v>15.409619378236179</v>
      </c>
      <c r="L41" s="4">
        <f t="shared" si="4"/>
        <v>34.447733334358077</v>
      </c>
      <c r="M41" s="4">
        <f t="shared" si="8"/>
        <v>52.256713780125445</v>
      </c>
    </row>
    <row r="42" spans="1:13" x14ac:dyDescent="0.25">
      <c r="B42" s="3"/>
      <c r="D42">
        <f t="shared" si="5"/>
        <v>0.40000000000000019</v>
      </c>
      <c r="E42" s="3">
        <f t="shared" si="2"/>
        <v>1.316966935673608</v>
      </c>
      <c r="F42" s="3">
        <f t="shared" si="6"/>
        <v>1.3169431339767643</v>
      </c>
      <c r="G42" s="3">
        <f t="shared" si="6"/>
        <v>1.3169431335453365</v>
      </c>
      <c r="H42" s="3">
        <f t="shared" si="6"/>
        <v>1.3169431335453363</v>
      </c>
      <c r="I42" s="3">
        <f t="shared" si="6"/>
        <v>1.3169431335453361</v>
      </c>
      <c r="K42" s="4">
        <f t="shared" si="7"/>
        <v>15.804737823831978</v>
      </c>
      <c r="L42" s="4">
        <f t="shared" si="4"/>
        <v>35.331008548059565</v>
      </c>
      <c r="M42" s="4">
        <f t="shared" si="8"/>
        <v>52.03485238644943</v>
      </c>
    </row>
    <row r="43" spans="1:13" x14ac:dyDescent="0.25">
      <c r="B43" s="3"/>
      <c r="D43">
        <f t="shared" si="5"/>
        <v>0.4100000000000002</v>
      </c>
      <c r="E43" s="3">
        <f t="shared" si="2"/>
        <v>1.3111613038277921</v>
      </c>
      <c r="F43" s="3">
        <f t="shared" ref="F43:I62" si="9">IF(ABS(ATAN(E43*$B$12/(E43*$B$13+$D43)))&lt;$B$11,E43-($B$14*E43^$B$16-E43*E43-$D43*$D43-2*E43*$D43*$B$13)/($B$14*$B$16*E43^($B$16-1)-2*E43-2*$D43*$B$13),E43-($B$15*(E43^$B$17)-E43*E43-$D43*$D43-2*E43*$D43*$B$13)/($B$15*$B$17*(E43^($B$17-1))-2*E43-2*$D43*$B$13))</f>
        <v>1.3111356169607173</v>
      </c>
      <c r="G43" s="3">
        <f t="shared" si="9"/>
        <v>1.3111356164535961</v>
      </c>
      <c r="H43" s="3">
        <f t="shared" si="9"/>
        <v>1.3111356164535961</v>
      </c>
      <c r="I43" s="3">
        <f t="shared" si="9"/>
        <v>1.3111356164535961</v>
      </c>
      <c r="K43" s="4">
        <f t="shared" si="7"/>
        <v>16.199856269427777</v>
      </c>
      <c r="L43" s="4">
        <f t="shared" si="4"/>
        <v>36.214283761761045</v>
      </c>
      <c r="M43" s="4">
        <f t="shared" si="8"/>
        <v>51.805386673843493</v>
      </c>
    </row>
    <row r="44" spans="1:13" x14ac:dyDescent="0.25">
      <c r="A44" t="s">
        <v>6</v>
      </c>
      <c r="B44" s="3">
        <f>((B39*(B$30-B$40-B33-B34-B35+B41)*B19*9.81*B26*(0.5)^B3)/(0.5*B27*B1*B28*B29))^0.5</f>
        <v>39.511844559579927</v>
      </c>
      <c r="D44">
        <f t="shared" si="5"/>
        <v>0.42000000000000021</v>
      </c>
      <c r="E44" s="3">
        <f t="shared" si="2"/>
        <v>1.3051581444998945</v>
      </c>
      <c r="F44" s="3">
        <f t="shared" si="9"/>
        <v>1.3051304252068396</v>
      </c>
      <c r="G44" s="3">
        <f t="shared" si="9"/>
        <v>1.3051304246105933</v>
      </c>
      <c r="H44" s="3">
        <f t="shared" si="9"/>
        <v>1.3051304246105933</v>
      </c>
      <c r="I44" s="3">
        <f t="shared" si="9"/>
        <v>1.3051304246105933</v>
      </c>
      <c r="K44" s="4">
        <f t="shared" si="7"/>
        <v>16.594974715023579</v>
      </c>
      <c r="L44" s="4">
        <f t="shared" si="4"/>
        <v>37.09755897546254</v>
      </c>
      <c r="M44" s="4">
        <f t="shared" si="8"/>
        <v>51.568110467192312</v>
      </c>
    </row>
    <row r="45" spans="1:13" x14ac:dyDescent="0.25">
      <c r="D45">
        <f t="shared" si="5"/>
        <v>0.43000000000000022</v>
      </c>
      <c r="E45" s="3">
        <f t="shared" si="2"/>
        <v>1.2989518738150194</v>
      </c>
      <c r="F45" s="3">
        <f t="shared" si="9"/>
        <v>1.2989219601085673</v>
      </c>
      <c r="G45" s="3">
        <f t="shared" si="9"/>
        <v>1.2989219594071799</v>
      </c>
      <c r="H45" s="3">
        <f t="shared" si="9"/>
        <v>1.2989219594071799</v>
      </c>
      <c r="I45" s="3">
        <f t="shared" si="9"/>
        <v>1.2989219594071799</v>
      </c>
      <c r="K45" s="4">
        <f t="shared" si="7"/>
        <v>16.990093160619377</v>
      </c>
      <c r="L45" s="4">
        <f t="shared" si="4"/>
        <v>37.980834189164028</v>
      </c>
      <c r="M45" s="4">
        <f t="shared" si="8"/>
        <v>51.322802555121484</v>
      </c>
    </row>
    <row r="46" spans="1:13" x14ac:dyDescent="0.25">
      <c r="D46">
        <f t="shared" si="5"/>
        <v>0.44000000000000022</v>
      </c>
      <c r="E46" s="3">
        <f t="shared" si="2"/>
        <v>1.2925364928837355</v>
      </c>
      <c r="F46" s="3">
        <f t="shared" si="9"/>
        <v>1.2925042060835539</v>
      </c>
      <c r="G46" s="3">
        <f t="shared" si="9"/>
        <v>1.292504205257865</v>
      </c>
      <c r="H46" s="3">
        <f t="shared" si="9"/>
        <v>1.2925042052578652</v>
      </c>
      <c r="I46" s="3">
        <f t="shared" si="9"/>
        <v>1.292504205257865</v>
      </c>
      <c r="K46" s="4">
        <f t="shared" si="7"/>
        <v>17.385211606215176</v>
      </c>
      <c r="L46" s="4">
        <f t="shared" si="4"/>
        <v>38.864109402865516</v>
      </c>
      <c r="M46" s="4">
        <f t="shared" si="8"/>
        <v>51.069225250752154</v>
      </c>
    </row>
    <row r="47" spans="1:13" x14ac:dyDescent="0.25">
      <c r="D47">
        <f t="shared" si="5"/>
        <v>0.45000000000000023</v>
      </c>
      <c r="E47" s="3">
        <f t="shared" si="2"/>
        <v>1.2859055469005083</v>
      </c>
      <c r="F47" s="3">
        <f t="shared" si="9"/>
        <v>1.2858706893483804</v>
      </c>
      <c r="G47" s="3">
        <f t="shared" si="9"/>
        <v>1.2858706883753808</v>
      </c>
      <c r="H47" s="3">
        <f t="shared" si="9"/>
        <v>1.2858706883753808</v>
      </c>
      <c r="I47" s="3">
        <f t="shared" si="9"/>
        <v>1.2858706883753808</v>
      </c>
      <c r="K47" s="4">
        <f t="shared" si="7"/>
        <v>17.780330051810978</v>
      </c>
      <c r="L47" s="4">
        <f t="shared" si="4"/>
        <v>39.747384616567011</v>
      </c>
      <c r="M47" s="4">
        <f t="shared" si="8"/>
        <v>50.807122762808085</v>
      </c>
    </row>
    <row r="48" spans="1:13" x14ac:dyDescent="0.25">
      <c r="D48">
        <f t="shared" si="5"/>
        <v>0.46000000000000024</v>
      </c>
      <c r="E48" s="3">
        <f t="shared" si="2"/>
        <v>1.2790520787147266</v>
      </c>
      <c r="F48" s="3">
        <f t="shared" si="9"/>
        <v>1.2790144311008975</v>
      </c>
      <c r="G48" s="3">
        <f t="shared" si="9"/>
        <v>1.2790144299528465</v>
      </c>
      <c r="H48" s="3">
        <f t="shared" si="9"/>
        <v>1.2790144299528468</v>
      </c>
      <c r="I48" s="3">
        <f t="shared" si="9"/>
        <v>1.2790144299528468</v>
      </c>
      <c r="K48" s="4">
        <f t="shared" si="7"/>
        <v>18.175448497406776</v>
      </c>
      <c r="L48" s="4">
        <f t="shared" si="4"/>
        <v>40.630659830268499</v>
      </c>
      <c r="M48" s="4">
        <f t="shared" si="8"/>
        <v>50.536219345756606</v>
      </c>
    </row>
    <row r="49" spans="4:13" x14ac:dyDescent="0.25">
      <c r="D49">
        <f t="shared" si="5"/>
        <v>0.47000000000000025</v>
      </c>
      <c r="E49" s="3">
        <f t="shared" si="2"/>
        <v>1.2719685759368906</v>
      </c>
      <c r="F49" s="3">
        <f t="shared" si="9"/>
        <v>1.271927894157302</v>
      </c>
      <c r="G49" s="3">
        <f t="shared" si="9"/>
        <v>1.2719278928006119</v>
      </c>
      <c r="H49" s="3">
        <f t="shared" si="9"/>
        <v>1.2719278928006119</v>
      </c>
      <c r="I49" s="3">
        <f t="shared" si="9"/>
        <v>1.2719278928006119</v>
      </c>
      <c r="K49" s="4">
        <f t="shared" si="7"/>
        <v>18.570566943002575</v>
      </c>
      <c r="L49" s="4">
        <f t="shared" si="4"/>
        <v>41.513935043969987</v>
      </c>
      <c r="M49" s="4">
        <f t="shared" si="8"/>
        <v>50.256217191331821</v>
      </c>
    </row>
    <row r="50" spans="4:13" x14ac:dyDescent="0.25">
      <c r="D50">
        <f t="shared" si="5"/>
        <v>0.48000000000000026</v>
      </c>
      <c r="E50" s="3">
        <f t="shared" si="2"/>
        <v>1.2646469104479181</v>
      </c>
      <c r="F50" s="3">
        <f t="shared" si="9"/>
        <v>1.2646029218921226</v>
      </c>
      <c r="G50" s="3">
        <f t="shared" si="9"/>
        <v>1.2646029202859381</v>
      </c>
      <c r="H50" s="3">
        <f t="shared" si="9"/>
        <v>1.2646029202859383</v>
      </c>
      <c r="I50" s="3">
        <f t="shared" si="9"/>
        <v>1.2646029202859383</v>
      </c>
      <c r="K50" s="4">
        <f t="shared" si="7"/>
        <v>18.965685388598374</v>
      </c>
      <c r="L50" s="4">
        <f t="shared" si="4"/>
        <v>42.397210257671475</v>
      </c>
      <c r="M50" s="4">
        <f t="shared" si="8"/>
        <v>49.966794015928841</v>
      </c>
    </row>
    <row r="51" spans="4:13" x14ac:dyDescent="0.25">
      <c r="D51">
        <f t="shared" si="5"/>
        <v>0.49000000000000027</v>
      </c>
      <c r="E51" s="3">
        <f t="shared" si="2"/>
        <v>1.257078268936757</v>
      </c>
      <c r="F51" s="3">
        <f t="shared" si="9"/>
        <v>1.2570306680808521</v>
      </c>
      <c r="G51" s="3">
        <f t="shared" si="9"/>
        <v>1.2570306661752306</v>
      </c>
      <c r="H51" s="3">
        <f t="shared" si="9"/>
        <v>1.2570306661752306</v>
      </c>
      <c r="I51" s="3">
        <f t="shared" si="9"/>
        <v>1.2570306661752306</v>
      </c>
      <c r="K51" s="4">
        <f t="shared" si="7"/>
        <v>19.360803834194176</v>
      </c>
      <c r="L51" s="4">
        <f t="shared" si="4"/>
        <v>43.28048547137297</v>
      </c>
      <c r="M51" s="4">
        <f t="shared" si="8"/>
        <v>49.667600288540918</v>
      </c>
    </row>
    <row r="52" spans="4:13" x14ac:dyDescent="0.25">
      <c r="D52">
        <f t="shared" si="5"/>
        <v>0.50000000000000022</v>
      </c>
      <c r="E52" s="3">
        <f t="shared" si="2"/>
        <v>1.2492530727865694</v>
      </c>
      <c r="F52" s="3">
        <f t="shared" si="9"/>
        <v>1.2492015159324379</v>
      </c>
      <c r="G52" s="3">
        <f t="shared" si="9"/>
        <v>1.2492015136660022</v>
      </c>
      <c r="H52" s="3">
        <f t="shared" si="9"/>
        <v>1.2492015136660022</v>
      </c>
      <c r="I52" s="3">
        <f t="shared" si="9"/>
        <v>1.2492015136660022</v>
      </c>
      <c r="K52" s="4">
        <f t="shared" si="7"/>
        <v>19.755922279789971</v>
      </c>
      <c r="L52" s="4">
        <f t="shared" si="4"/>
        <v>44.163760685074443</v>
      </c>
      <c r="M52" s="4">
        <f t="shared" si="8"/>
        <v>49.358256031563037</v>
      </c>
    </row>
    <row r="53" spans="4:13" x14ac:dyDescent="0.25">
      <c r="D53">
        <f t="shared" si="5"/>
        <v>0.51000000000000023</v>
      </c>
      <c r="E53" s="3">
        <f t="shared" si="2"/>
        <v>1.2411608852439981</v>
      </c>
      <c r="F53" s="3">
        <f t="shared" si="9"/>
        <v>1.2411049842029236</v>
      </c>
      <c r="G53" s="3">
        <f t="shared" si="9"/>
        <v>1.2411049814998079</v>
      </c>
      <c r="H53" s="3">
        <f t="shared" si="9"/>
        <v>1.2411049814998081</v>
      </c>
      <c r="I53" s="3">
        <f t="shared" si="9"/>
        <v>1.2411049814998081</v>
      </c>
      <c r="K53" s="4">
        <f t="shared" si="7"/>
        <v>20.151040725385773</v>
      </c>
      <c r="L53" s="4">
        <f t="shared" si="4"/>
        <v>45.047035898775945</v>
      </c>
      <c r="M53" s="4">
        <f t="shared" si="8"/>
        <v>49.038347111140737</v>
      </c>
    </row>
    <row r="54" spans="4:13" x14ac:dyDescent="0.25">
      <c r="D54">
        <f t="shared" si="5"/>
        <v>0.52000000000000024</v>
      </c>
      <c r="E54" s="3">
        <f t="shared" si="2"/>
        <v>1.2327903033142555</v>
      </c>
      <c r="F54" s="3">
        <f t="shared" si="9"/>
        <v>1.2327296177759253</v>
      </c>
      <c r="G54" s="3">
        <f t="shared" si="9"/>
        <v>1.2327296145417694</v>
      </c>
      <c r="H54" s="3">
        <f t="shared" si="9"/>
        <v>1.2327296145417694</v>
      </c>
      <c r="I54" s="3">
        <f t="shared" si="9"/>
        <v>1.2327296145417694</v>
      </c>
      <c r="K54" s="4">
        <f t="shared" si="7"/>
        <v>20.546159170981571</v>
      </c>
      <c r="L54" s="4">
        <f t="shared" si="4"/>
        <v>45.930311112477433</v>
      </c>
      <c r="M54" s="4">
        <f t="shared" si="8"/>
        <v>48.707420913765276</v>
      </c>
    </row>
    <row r="55" spans="4:13" x14ac:dyDescent="0.25">
      <c r="D55">
        <f t="shared" si="5"/>
        <v>0.53000000000000025</v>
      </c>
      <c r="E55" s="3">
        <f t="shared" si="2"/>
        <v>1.2241288311927079</v>
      </c>
      <c r="F55" s="3">
        <f t="shared" si="9"/>
        <v>1.224062859444607</v>
      </c>
      <c r="G55" s="3">
        <f t="shared" si="9"/>
        <v>1.2240628555612583</v>
      </c>
      <c r="H55" s="3">
        <f t="shared" si="9"/>
        <v>1.2240628555612587</v>
      </c>
      <c r="I55" s="3">
        <f t="shared" si="9"/>
        <v>1.2240628555612587</v>
      </c>
      <c r="K55" s="4">
        <f t="shared" si="7"/>
        <v>20.94127761657737</v>
      </c>
      <c r="L55" s="4">
        <f t="shared" si="4"/>
        <v>46.813586326178914</v>
      </c>
      <c r="M55" s="4">
        <f t="shared" si="8"/>
        <v>48.364981280091989</v>
      </c>
    </row>
    <row r="56" spans="4:13" x14ac:dyDescent="0.25">
      <c r="D56">
        <f t="shared" si="5"/>
        <v>0.54000000000000026</v>
      </c>
      <c r="E56" s="3">
        <f t="shared" si="2"/>
        <v>1.2151627312241022</v>
      </c>
      <c r="F56" s="3">
        <f t="shared" si="9"/>
        <v>1.2150908987840252</v>
      </c>
      <c r="G56" s="3">
        <f t="shared" si="9"/>
        <v>1.2150908941024547</v>
      </c>
      <c r="H56" s="3">
        <f t="shared" si="9"/>
        <v>1.2150908941024545</v>
      </c>
      <c r="I56" s="3">
        <f t="shared" si="9"/>
        <v>1.2150908941024545</v>
      </c>
      <c r="K56" s="4">
        <f t="shared" si="7"/>
        <v>21.336396062173172</v>
      </c>
      <c r="L56" s="4">
        <f t="shared" si="4"/>
        <v>47.696861539880409</v>
      </c>
      <c r="M56" s="4">
        <f t="shared" si="8"/>
        <v>48.010482533537179</v>
      </c>
    </row>
    <row r="57" spans="4:13" x14ac:dyDescent="0.25">
      <c r="D57">
        <f t="shared" si="5"/>
        <v>0.55000000000000027</v>
      </c>
      <c r="E57" s="3">
        <f t="shared" si="2"/>
        <v>1.2058768473079409</v>
      </c>
      <c r="F57" s="3">
        <f t="shared" si="9"/>
        <v>1.2057984928932217</v>
      </c>
      <c r="G57" s="3">
        <f t="shared" si="9"/>
        <v>1.2057984872239633</v>
      </c>
      <c r="H57" s="3">
        <f t="shared" si="9"/>
        <v>1.2057984872239635</v>
      </c>
      <c r="I57" s="3">
        <f t="shared" si="9"/>
        <v>1.2057984872239635</v>
      </c>
      <c r="K57" s="4">
        <f t="shared" si="7"/>
        <v>21.731514507768971</v>
      </c>
      <c r="L57" s="4">
        <f t="shared" si="4"/>
        <v>48.580136753581897</v>
      </c>
      <c r="M57" s="4">
        <f t="shared" si="8"/>
        <v>47.643322397369872</v>
      </c>
    </row>
    <row r="58" spans="4:13" x14ac:dyDescent="0.25">
      <c r="D58">
        <f t="shared" si="5"/>
        <v>0.56000000000000028</v>
      </c>
      <c r="E58" s="3">
        <f t="shared" si="2"/>
        <v>1.1962543942504253</v>
      </c>
      <c r="F58" s="3">
        <f t="shared" si="9"/>
        <v>1.1961687523160636</v>
      </c>
      <c r="G58" s="3">
        <f t="shared" si="9"/>
        <v>1.1961687454161587</v>
      </c>
      <c r="H58" s="3">
        <f t="shared" si="9"/>
        <v>1.1961687454161587</v>
      </c>
      <c r="I58" s="3">
        <f t="shared" si="9"/>
        <v>1.1961687454161587</v>
      </c>
      <c r="K58" s="4">
        <f t="shared" si="7"/>
        <v>22.126632953364769</v>
      </c>
      <c r="L58" s="4">
        <f t="shared" si="4"/>
        <v>49.463411967283392</v>
      </c>
      <c r="M58" s="4">
        <f t="shared" si="8"/>
        <v>47.262833535911</v>
      </c>
    </row>
    <row r="59" spans="4:13" x14ac:dyDescent="0.25">
      <c r="D59">
        <f t="shared" si="5"/>
        <v>0.57000000000000028</v>
      </c>
      <c r="E59" s="3">
        <f t="shared" si="2"/>
        <v>1.1862767046680094</v>
      </c>
      <c r="F59" s="3">
        <f t="shared" si="9"/>
        <v>1.186182883479153</v>
      </c>
      <c r="G59" s="3">
        <f t="shared" si="9"/>
        <v>1.1861828750341037</v>
      </c>
      <c r="H59" s="3">
        <f t="shared" si="9"/>
        <v>1.1861828750341037</v>
      </c>
      <c r="I59" s="3">
        <f t="shared" si="9"/>
        <v>1.1861828750341037</v>
      </c>
      <c r="K59" s="4">
        <f t="shared" si="7"/>
        <v>22.521751398960571</v>
      </c>
      <c r="L59" s="4">
        <f t="shared" si="4"/>
        <v>50.34668718098488</v>
      </c>
      <c r="M59" s="4">
        <f t="shared" si="8"/>
        <v>46.86827337758313</v>
      </c>
    </row>
    <row r="60" spans="4:13" x14ac:dyDescent="0.25">
      <c r="D60">
        <f t="shared" si="5"/>
        <v>0.58000000000000029</v>
      </c>
      <c r="E60" s="3">
        <f t="shared" si="2"/>
        <v>1.1759229224844574</v>
      </c>
      <c r="F60" s="3">
        <f t="shared" si="9"/>
        <v>1.1758198763120264</v>
      </c>
      <c r="G60" s="3">
        <f t="shared" si="9"/>
        <v>1.1758198659105159</v>
      </c>
      <c r="H60" s="3">
        <f t="shared" si="9"/>
        <v>1.1758198659105161</v>
      </c>
      <c r="I60" s="3">
        <f t="shared" si="9"/>
        <v>1.1758198659105161</v>
      </c>
      <c r="K60" s="4">
        <f t="shared" si="7"/>
        <v>22.91686984455637</v>
      </c>
      <c r="L60" s="4">
        <f t="shared" si="4"/>
        <v>51.229962394686368</v>
      </c>
      <c r="M60" s="4">
        <f t="shared" si="8"/>
        <v>46.458811771922427</v>
      </c>
    </row>
    <row r="61" spans="4:13" x14ac:dyDescent="0.25">
      <c r="D61">
        <f t="shared" si="5"/>
        <v>0.5900000000000003</v>
      </c>
      <c r="E61" s="3">
        <f t="shared" si="2"/>
        <v>1.1651696285524928</v>
      </c>
      <c r="F61" s="3">
        <f t="shared" si="9"/>
        <v>1.1650561220409323</v>
      </c>
      <c r="G61" s="3">
        <f t="shared" si="9"/>
        <v>1.1650561091388998</v>
      </c>
      <c r="H61" s="3">
        <f t="shared" si="9"/>
        <v>1.1650561091389</v>
      </c>
      <c r="I61" s="3">
        <f t="shared" si="9"/>
        <v>1.1650561091388996</v>
      </c>
      <c r="K61" s="4">
        <f t="shared" si="7"/>
        <v>23.311988290152168</v>
      </c>
      <c r="L61" s="4">
        <f t="shared" si="4"/>
        <v>52.113237608387855</v>
      </c>
      <c r="M61" s="4">
        <f t="shared" si="8"/>
        <v>46.033515887485187</v>
      </c>
    </row>
    <row r="62" spans="4:13" x14ac:dyDescent="0.25">
      <c r="D62">
        <f t="shared" si="5"/>
        <v>0.60000000000000031</v>
      </c>
      <c r="E62" s="3">
        <f t="shared" si="2"/>
        <v>1.153990379055275</v>
      </c>
      <c r="F62" s="3">
        <f t="shared" si="9"/>
        <v>1.1538649410253379</v>
      </c>
      <c r="G62" s="3">
        <f t="shared" si="9"/>
        <v>1.1538649248940971</v>
      </c>
      <c r="H62" s="3">
        <f t="shared" si="9"/>
        <v>1.1538649248940966</v>
      </c>
      <c r="I62" s="3">
        <f t="shared" si="9"/>
        <v>1.1538649248940969</v>
      </c>
      <c r="K62" s="4">
        <f t="shared" si="7"/>
        <v>23.707106735747967</v>
      </c>
      <c r="L62" s="4">
        <f t="shared" si="4"/>
        <v>52.996512822089343</v>
      </c>
      <c r="M62" s="4">
        <f t="shared" si="8"/>
        <v>45.591331555166924</v>
      </c>
    </row>
    <row r="63" spans="4:13" x14ac:dyDescent="0.25">
      <c r="D63">
        <f t="shared" si="5"/>
        <v>0.61000000000000032</v>
      </c>
      <c r="E63" s="3">
        <f t="shared" si="2"/>
        <v>1.1423551304676938</v>
      </c>
      <c r="F63" s="3">
        <f t="shared" ref="F63:I82" si="10">IF(ABS(ATAN(E63*$B$12/(E63*$B$13+$D63)))&lt;$B$11,E63-($B$14*E63^$B$16-E63*E63-$D63*$D63-2*E63*$D63*$B$13)/($B$14*$B$16*E63^($B$16-1)-2*E63-2*$D63*$B$13),E63-($B$15*(E63^$B$17)-E63*E63-$D63*$D63-2*E63*$D63*$B$13)/($B$15*$B$17*(E63^($B$17-1))-2*E63-2*$D63*$B$13))</f>
        <v>1.1422159932522498</v>
      </c>
      <c r="G63" s="3">
        <f t="shared" si="10"/>
        <v>1.1422159729022434</v>
      </c>
      <c r="H63" s="3">
        <f t="shared" si="10"/>
        <v>1.1422159729022425</v>
      </c>
      <c r="I63" s="3">
        <f t="shared" si="10"/>
        <v>1.1422159729022427</v>
      </c>
      <c r="K63" s="4">
        <f t="shared" si="7"/>
        <v>24.102225181343769</v>
      </c>
      <c r="L63" s="4">
        <f t="shared" si="4"/>
        <v>53.879788035790838</v>
      </c>
      <c r="M63" s="4">
        <f t="shared" si="8"/>
        <v>45.131059974782772</v>
      </c>
    </row>
    <row r="64" spans="4:13" x14ac:dyDescent="0.25">
      <c r="D64">
        <f t="shared" si="5"/>
        <v>0.62000000000000033</v>
      </c>
      <c r="E64" s="3">
        <f t="shared" si="2"/>
        <v>1.1302295150005088</v>
      </c>
      <c r="F64" s="3">
        <f t="shared" si="10"/>
        <v>1.1300745336514979</v>
      </c>
      <c r="G64" s="3">
        <f t="shared" si="10"/>
        <v>1.1300745077180467</v>
      </c>
      <c r="H64" s="3">
        <f t="shared" si="10"/>
        <v>1.1300745077180459</v>
      </c>
      <c r="I64" s="3">
        <f t="shared" si="10"/>
        <v>1.1300745077180461</v>
      </c>
      <c r="K64" s="4">
        <f t="shared" si="7"/>
        <v>24.497343626939568</v>
      </c>
      <c r="L64" s="4">
        <f t="shared" si="4"/>
        <v>54.763063249492326</v>
      </c>
      <c r="M64" s="4">
        <f t="shared" si="8"/>
        <v>44.651328289699244</v>
      </c>
    </row>
    <row r="65" spans="4:13" x14ac:dyDescent="0.25">
      <c r="D65">
        <f t="shared" si="5"/>
        <v>0.63000000000000034</v>
      </c>
      <c r="E65" s="3">
        <f t="shared" si="2"/>
        <v>1.1175739160570026</v>
      </c>
      <c r="F65" s="3">
        <f t="shared" si="10"/>
        <v>1.1174004590458382</v>
      </c>
      <c r="G65" s="3">
        <f t="shared" si="10"/>
        <v>1.1174004256142003</v>
      </c>
      <c r="H65" s="3">
        <f t="shared" si="10"/>
        <v>1.1174004256141992</v>
      </c>
      <c r="I65" s="3">
        <f t="shared" si="10"/>
        <v>1.1174004256141992</v>
      </c>
      <c r="K65" s="4">
        <f t="shared" si="7"/>
        <v>24.892462072535366</v>
      </c>
      <c r="L65" s="4">
        <f t="shared" si="4"/>
        <v>55.646338463193814</v>
      </c>
      <c r="M65" s="4">
        <f t="shared" si="8"/>
        <v>44.150551927676688</v>
      </c>
    </row>
    <row r="66" spans="4:13" x14ac:dyDescent="0.25">
      <c r="D66">
        <f t="shared" si="5"/>
        <v>0.64000000000000035</v>
      </c>
      <c r="E66" s="3">
        <f t="shared" si="2"/>
        <v>1.1043422717831612</v>
      </c>
      <c r="F66" s="3">
        <f t="shared" si="10"/>
        <v>1.1041470705257181</v>
      </c>
      <c r="G66" s="3">
        <f t="shared" si="10"/>
        <v>1.1041470268566578</v>
      </c>
      <c r="H66" s="3">
        <f t="shared" si="10"/>
        <v>1.1041470268566556</v>
      </c>
      <c r="I66" s="3">
        <f t="shared" si="10"/>
        <v>1.1041470268566556</v>
      </c>
      <c r="K66" s="4">
        <f t="shared" ref="K66:K97" si="11">D66*$B$44</f>
        <v>25.287580518131168</v>
      </c>
      <c r="L66" s="4">
        <f t="shared" si="4"/>
        <v>56.529613676895302</v>
      </c>
      <c r="M66" s="4">
        <f t="shared" ref="M66:M97" si="12">I66*$B$44</f>
        <v>43.626885696082496</v>
      </c>
    </row>
    <row r="67" spans="4:13" x14ac:dyDescent="0.25">
      <c r="D67">
        <f t="shared" si="5"/>
        <v>0.65000000000000036</v>
      </c>
      <c r="E67" s="3">
        <f t="shared" ref="E67:E130" si="13">IF(ABS(ATAN(I66*$B$12/(I66*$B$13+$D67)))&lt;$B$11,I66-($B$14*I66^$B$16-I66*I66-$D67*$D67-2*I66*$D67*$B$13)/($B$14*$B$16*I66^($B$16-1)-2*I66-2*$D67*$B$13),I66-($B$15*(I66^$B$17)-I66*I66-$D67*$D67-2*I66*$D67*$B$13)/($B$15*$B$17*(I66^($B$17-1))-2*I66-2*$D67*$B$13))</f>
        <v>1.0904805020985791</v>
      </c>
      <c r="F67" s="3">
        <f t="shared" si="10"/>
        <v>1.0902594396742444</v>
      </c>
      <c r="G67" s="3">
        <f t="shared" si="10"/>
        <v>1.0902593817616124</v>
      </c>
      <c r="H67" s="3">
        <f t="shared" si="10"/>
        <v>1.0902593817616082</v>
      </c>
      <c r="I67" s="3">
        <f t="shared" si="10"/>
        <v>1.0902593817616082</v>
      </c>
      <c r="K67" s="4">
        <f t="shared" si="11"/>
        <v>25.682698963726967</v>
      </c>
      <c r="L67" s="4">
        <f t="shared" ref="L67:L130" si="14">(K67/0.305)*(3600/5280)</f>
        <v>57.41288889059679</v>
      </c>
      <c r="M67" s="4">
        <f t="shared" si="12"/>
        <v>43.078159221788376</v>
      </c>
    </row>
    <row r="68" spans="4:13" x14ac:dyDescent="0.25">
      <c r="D68">
        <f t="shared" ref="D68:D131" si="15">D67+0.01</f>
        <v>0.66000000000000036</v>
      </c>
      <c r="E68" s="3">
        <f t="shared" si="13"/>
        <v>1.075924403479974</v>
      </c>
      <c r="F68" s="3">
        <f t="shared" si="10"/>
        <v>1.0756722112797066</v>
      </c>
      <c r="G68" s="3">
        <f t="shared" si="10"/>
        <v>1.0756721331147503</v>
      </c>
      <c r="H68" s="3">
        <f t="shared" si="10"/>
        <v>1.0756721331147432</v>
      </c>
      <c r="I68" s="3">
        <f t="shared" si="10"/>
        <v>1.075672133114743</v>
      </c>
      <c r="K68" s="4">
        <f t="shared" si="11"/>
        <v>26.077817409322765</v>
      </c>
      <c r="L68" s="4">
        <f t="shared" si="14"/>
        <v>58.296164104298278</v>
      </c>
      <c r="M68" s="4">
        <f t="shared" si="12"/>
        <v>42.501790120701493</v>
      </c>
    </row>
    <row r="69" spans="4:13" x14ac:dyDescent="0.25">
      <c r="D69">
        <f t="shared" si="15"/>
        <v>0.67000000000000037</v>
      </c>
      <c r="E69" s="3">
        <f t="shared" si="13"/>
        <v>1.0605967735290305</v>
      </c>
      <c r="F69" s="3">
        <f t="shared" si="10"/>
        <v>1.0603065844572508</v>
      </c>
      <c r="G69" s="3">
        <f t="shared" si="10"/>
        <v>1.0603064767609942</v>
      </c>
      <c r="H69" s="3">
        <f t="shared" si="10"/>
        <v>1.0603064767609796</v>
      </c>
      <c r="I69" s="3">
        <f t="shared" si="10"/>
        <v>1.0603064767609796</v>
      </c>
      <c r="K69" s="4">
        <f t="shared" si="11"/>
        <v>26.472935854918568</v>
      </c>
      <c r="L69" s="4">
        <f t="shared" si="14"/>
        <v>59.17943931799978</v>
      </c>
      <c r="M69" s="4">
        <f t="shared" si="12"/>
        <v>41.894664695295674</v>
      </c>
    </row>
    <row r="70" spans="4:13" x14ac:dyDescent="0.25">
      <c r="D70">
        <f t="shared" si="15"/>
        <v>0.68000000000000038</v>
      </c>
      <c r="E70" s="3">
        <f t="shared" si="13"/>
        <v>1.0444033906483352</v>
      </c>
      <c r="F70" s="3">
        <f t="shared" si="10"/>
        <v>1.0440660613770181</v>
      </c>
      <c r="G70" s="3">
        <f t="shared" si="10"/>
        <v>1.0440659093243114</v>
      </c>
      <c r="H70" s="3">
        <f t="shared" si="10"/>
        <v>1.0440659093242803</v>
      </c>
      <c r="I70" s="3">
        <f t="shared" si="10"/>
        <v>1.0440659093242803</v>
      </c>
      <c r="K70" s="4">
        <f t="shared" si="11"/>
        <v>26.868054300514366</v>
      </c>
      <c r="L70" s="4">
        <f t="shared" si="14"/>
        <v>60.062714531701261</v>
      </c>
      <c r="M70" s="4">
        <f t="shared" si="12"/>
        <v>41.252969919177438</v>
      </c>
    </row>
    <row r="71" spans="4:13" x14ac:dyDescent="0.25">
      <c r="D71">
        <f t="shared" si="15"/>
        <v>0.69000000000000039</v>
      </c>
      <c r="E71" s="3">
        <f t="shared" si="13"/>
        <v>1.0272272382070575</v>
      </c>
      <c r="F71" s="3">
        <f t="shared" si="10"/>
        <v>1.0268302851215338</v>
      </c>
      <c r="G71" s="3">
        <f t="shared" si="10"/>
        <v>1.0268300640526682</v>
      </c>
      <c r="H71" s="3">
        <f t="shared" si="10"/>
        <v>1.0268300640525996</v>
      </c>
      <c r="I71" s="3">
        <f t="shared" si="10"/>
        <v>1.0268300640525994</v>
      </c>
      <c r="K71" s="4">
        <f t="shared" si="11"/>
        <v>27.263172746110165</v>
      </c>
      <c r="L71" s="4">
        <f t="shared" si="14"/>
        <v>60.945989745402748</v>
      </c>
      <c r="M71" s="4">
        <f t="shared" si="12"/>
        <v>40.571949879949806</v>
      </c>
    </row>
    <row r="72" spans="4:13" x14ac:dyDescent="0.25">
      <c r="D72">
        <f t="shared" si="15"/>
        <v>0.7000000000000004</v>
      </c>
      <c r="E72" s="3">
        <f t="shared" si="13"/>
        <v>1.0089199372009043</v>
      </c>
      <c r="F72" s="3">
        <f t="shared" si="10"/>
        <v>1.0084457963771087</v>
      </c>
      <c r="G72" s="3">
        <f t="shared" si="10"/>
        <v>1.0084454632401707</v>
      </c>
      <c r="H72" s="3">
        <f t="shared" si="10"/>
        <v>1.0084454632400059</v>
      </c>
      <c r="I72" s="3">
        <f t="shared" si="10"/>
        <v>1.0084454632400059</v>
      </c>
      <c r="K72" s="4">
        <f t="shared" si="11"/>
        <v>27.658291191705963</v>
      </c>
      <c r="L72" s="4">
        <f t="shared" si="14"/>
        <v>61.829264959104236</v>
      </c>
      <c r="M72" s="4">
        <f t="shared" si="12"/>
        <v>39.845540390352689</v>
      </c>
    </row>
    <row r="73" spans="4:13" x14ac:dyDescent="0.25">
      <c r="D73">
        <f t="shared" si="15"/>
        <v>0.71000000000000041</v>
      </c>
      <c r="E73" s="3">
        <f t="shared" si="13"/>
        <v>0.9892885440224527</v>
      </c>
      <c r="F73" s="3">
        <f t="shared" si="10"/>
        <v>0.98871158274742288</v>
      </c>
      <c r="G73" s="3">
        <f t="shared" si="10"/>
        <v>0.98871105779226309</v>
      </c>
      <c r="H73" s="3">
        <f t="shared" si="10"/>
        <v>0.98871105779182844</v>
      </c>
      <c r="I73" s="3">
        <f t="shared" si="10"/>
        <v>0.98871105779182866</v>
      </c>
      <c r="K73" s="4">
        <f t="shared" si="11"/>
        <v>28.053409637301765</v>
      </c>
      <c r="L73" s="4">
        <f t="shared" si="14"/>
        <v>62.712540172805738</v>
      </c>
      <c r="M73" s="4">
        <f t="shared" si="12"/>
        <v>39.065797629808579</v>
      </c>
    </row>
    <row r="74" spans="4:13" x14ac:dyDescent="0.25">
      <c r="D74">
        <f t="shared" si="15"/>
        <v>0.72000000000000042</v>
      </c>
      <c r="E74" s="3">
        <f t="shared" si="13"/>
        <v>0.96807424011386345</v>
      </c>
      <c r="F74" s="3">
        <f t="shared" si="10"/>
        <v>0.96735530529253189</v>
      </c>
      <c r="G74" s="3">
        <f t="shared" si="10"/>
        <v>0.96735442939528615</v>
      </c>
      <c r="H74" s="3">
        <f t="shared" si="10"/>
        <v>0.96735442939398575</v>
      </c>
      <c r="I74" s="3">
        <f t="shared" si="10"/>
        <v>0.96735442939398564</v>
      </c>
      <c r="K74" s="4">
        <f t="shared" si="11"/>
        <v>28.448528082897564</v>
      </c>
      <c r="L74" s="4">
        <f t="shared" si="14"/>
        <v>63.595815386507212</v>
      </c>
      <c r="M74" s="4">
        <f t="shared" si="12"/>
        <v>38.221957848236293</v>
      </c>
    </row>
    <row r="75" spans="4:13" x14ac:dyDescent="0.25">
      <c r="D75">
        <f t="shared" si="15"/>
        <v>0.73000000000000043</v>
      </c>
      <c r="E75" s="3">
        <f t="shared" si="13"/>
        <v>0.94491589294107747</v>
      </c>
      <c r="F75" s="3">
        <f t="shared" si="10"/>
        <v>0.94399158104905134</v>
      </c>
      <c r="G75" s="3">
        <f t="shared" si="10"/>
        <v>0.94399000472036942</v>
      </c>
      <c r="H75" s="3">
        <f t="shared" si="10"/>
        <v>0.94399000471578409</v>
      </c>
      <c r="I75" s="3">
        <f t="shared" si="10"/>
        <v>0.94399000471578409</v>
      </c>
      <c r="K75" s="4">
        <f t="shared" si="11"/>
        <v>28.843646528493363</v>
      </c>
      <c r="L75" s="4">
        <f t="shared" si="14"/>
        <v>64.479090600208707</v>
      </c>
      <c r="M75" s="4">
        <f t="shared" si="12"/>
        <v>37.298786332127186</v>
      </c>
    </row>
    <row r="76" spans="4:13" x14ac:dyDescent="0.25">
      <c r="D76">
        <f t="shared" si="15"/>
        <v>0.74000000000000044</v>
      </c>
      <c r="E76" s="3">
        <f t="shared" si="13"/>
        <v>0.94164015114619615</v>
      </c>
      <c r="F76" s="3">
        <f t="shared" si="10"/>
        <v>0.94165644337023779</v>
      </c>
      <c r="G76" s="3">
        <f t="shared" si="10"/>
        <v>0.94165644416425032</v>
      </c>
      <c r="H76" s="3">
        <f t="shared" si="10"/>
        <v>0.94165644416425032</v>
      </c>
      <c r="I76" s="3">
        <f t="shared" si="10"/>
        <v>0.94165644416425032</v>
      </c>
      <c r="K76" s="4">
        <f t="shared" si="11"/>
        <v>29.238764974089165</v>
      </c>
      <c r="L76" s="4">
        <f t="shared" si="14"/>
        <v>65.362365813910202</v>
      </c>
      <c r="M76" s="4">
        <f t="shared" si="12"/>
        <v>37.206583050344612</v>
      </c>
    </row>
    <row r="77" spans="4:13" x14ac:dyDescent="0.25">
      <c r="D77">
        <f t="shared" si="15"/>
        <v>0.75000000000000044</v>
      </c>
      <c r="E77" s="3">
        <f t="shared" si="13"/>
        <v>0.9403046541706862</v>
      </c>
      <c r="F77" s="3">
        <f t="shared" si="10"/>
        <v>0.94031009719586389</v>
      </c>
      <c r="G77" s="3">
        <f t="shared" si="10"/>
        <v>0.94031009728481185</v>
      </c>
      <c r="H77" s="3">
        <f t="shared" si="10"/>
        <v>0.94031009728481185</v>
      </c>
      <c r="I77" s="3">
        <f t="shared" si="10"/>
        <v>0.94031009728481185</v>
      </c>
      <c r="K77" s="4">
        <f t="shared" si="11"/>
        <v>29.633883419684963</v>
      </c>
      <c r="L77" s="4">
        <f t="shared" si="14"/>
        <v>66.245641027611697</v>
      </c>
      <c r="M77" s="4">
        <f t="shared" si="12"/>
        <v>37.153386401720965</v>
      </c>
    </row>
    <row r="78" spans="4:13" x14ac:dyDescent="0.25">
      <c r="D78">
        <f t="shared" si="15"/>
        <v>0.76000000000000045</v>
      </c>
      <c r="E78" s="3">
        <f t="shared" si="13"/>
        <v>0.93895117202942957</v>
      </c>
      <c r="F78" s="3">
        <f t="shared" si="10"/>
        <v>0.93895669291603578</v>
      </c>
      <c r="G78" s="3">
        <f t="shared" si="10"/>
        <v>0.93895669300788831</v>
      </c>
      <c r="H78" s="3">
        <f t="shared" si="10"/>
        <v>0.93895669300788831</v>
      </c>
      <c r="I78" s="3">
        <f t="shared" si="10"/>
        <v>0.93895669300788831</v>
      </c>
      <c r="K78" s="4">
        <f t="shared" si="11"/>
        <v>30.029001865280762</v>
      </c>
      <c r="L78" s="4">
        <f t="shared" si="14"/>
        <v>67.128916241313178</v>
      </c>
      <c r="M78" s="4">
        <f t="shared" si="12"/>
        <v>37.099910902304892</v>
      </c>
    </row>
    <row r="79" spans="4:13" x14ac:dyDescent="0.25">
      <c r="D79">
        <f t="shared" si="15"/>
        <v>0.77000000000000046</v>
      </c>
      <c r="E79" s="3">
        <f t="shared" si="13"/>
        <v>0.93759093358146217</v>
      </c>
      <c r="F79" s="3">
        <f t="shared" si="10"/>
        <v>0.93759653068198423</v>
      </c>
      <c r="G79" s="3">
        <f t="shared" si="10"/>
        <v>0.93759653077674265</v>
      </c>
      <c r="H79" s="3">
        <f t="shared" si="10"/>
        <v>0.93759653077674265</v>
      </c>
      <c r="I79" s="3">
        <f t="shared" si="10"/>
        <v>0.93759653077674265</v>
      </c>
      <c r="K79" s="4">
        <f t="shared" si="11"/>
        <v>30.424120310876564</v>
      </c>
      <c r="L79" s="4">
        <f t="shared" si="14"/>
        <v>68.012191455014673</v>
      </c>
      <c r="M79" s="4">
        <f t="shared" si="12"/>
        <v>37.046168383652052</v>
      </c>
    </row>
    <row r="80" spans="4:13" x14ac:dyDescent="0.25">
      <c r="D80">
        <f t="shared" si="15"/>
        <v>0.78000000000000047</v>
      </c>
      <c r="E80" s="3">
        <f t="shared" si="13"/>
        <v>0.93622423505508201</v>
      </c>
      <c r="F80" s="3">
        <f t="shared" si="10"/>
        <v>0.93622990668527661</v>
      </c>
      <c r="G80" s="3">
        <f t="shared" si="10"/>
        <v>0.93622990678293871</v>
      </c>
      <c r="H80" s="3">
        <f t="shared" si="10"/>
        <v>0.93622990678293871</v>
      </c>
      <c r="I80" s="3">
        <f t="shared" si="10"/>
        <v>0.93622990678293871</v>
      </c>
      <c r="K80" s="4">
        <f t="shared" si="11"/>
        <v>30.819238756472362</v>
      </c>
      <c r="L80" s="4">
        <f t="shared" si="14"/>
        <v>68.895466668716153</v>
      </c>
      <c r="M80" s="4">
        <f t="shared" si="12"/>
        <v>36.992170548837478</v>
      </c>
    </row>
    <row r="81" spans="4:13" x14ac:dyDescent="0.25">
      <c r="D81">
        <f t="shared" si="15"/>
        <v>0.79000000000000048</v>
      </c>
      <c r="E81" s="3">
        <f t="shared" si="13"/>
        <v>0.93485136930859991</v>
      </c>
      <c r="F81" s="3">
        <f t="shared" si="10"/>
        <v>0.93485711375012692</v>
      </c>
      <c r="G81" s="3">
        <f t="shared" si="10"/>
        <v>0.93485711385068659</v>
      </c>
      <c r="H81" s="3">
        <f t="shared" si="10"/>
        <v>0.93485711385068659</v>
      </c>
      <c r="I81" s="3">
        <f t="shared" si="10"/>
        <v>0.93485711385068659</v>
      </c>
      <c r="K81" s="4">
        <f t="shared" si="11"/>
        <v>31.214357202068161</v>
      </c>
      <c r="L81" s="4">
        <f t="shared" si="14"/>
        <v>69.778741882417648</v>
      </c>
      <c r="M81" s="4">
        <f t="shared" si="12"/>
        <v>36.937928967885846</v>
      </c>
    </row>
    <row r="82" spans="4:13" x14ac:dyDescent="0.25">
      <c r="D82">
        <f t="shared" si="15"/>
        <v>0.80000000000000049</v>
      </c>
      <c r="E82" s="3">
        <f t="shared" si="13"/>
        <v>0.93347262572081691</v>
      </c>
      <c r="F82" s="3">
        <f t="shared" si="10"/>
        <v>0.93347844122386514</v>
      </c>
      <c r="G82" s="3">
        <f t="shared" si="10"/>
        <v>0.93347844132731272</v>
      </c>
      <c r="H82" s="3">
        <f t="shared" si="10"/>
        <v>0.93347844132731272</v>
      </c>
      <c r="I82" s="3">
        <f t="shared" si="10"/>
        <v>0.93347844132731272</v>
      </c>
      <c r="K82" s="4">
        <f t="shared" si="11"/>
        <v>31.60947564766396</v>
      </c>
      <c r="L82" s="4">
        <f t="shared" si="14"/>
        <v>70.662017096119129</v>
      </c>
      <c r="M82" s="4">
        <f t="shared" si="12"/>
        <v>36.883455073443734</v>
      </c>
    </row>
    <row r="83" spans="4:13" x14ac:dyDescent="0.25">
      <c r="D83">
        <f t="shared" si="15"/>
        <v>0.8100000000000005</v>
      </c>
      <c r="E83" s="3">
        <f t="shared" si="13"/>
        <v>0.93208829008763117</v>
      </c>
      <c r="F83" s="3">
        <f t="shared" ref="F83:I102" si="16">IF(ABS(ATAN(E83*$B$12/(E83*$B$13+$D83)))&lt;$B$11,E83-($B$14*E83^$B$16-E83*E83-$D83*$D83-2*E83*$D83*$B$13)/($B$14*$B$16*E83^($B$16-1)-2*E83-2*$D83*$B$13),E83-($B$15*(E83^$B$17)-E83*E83-$D83*$D83-2*E83*$D83*$B$13)/($B$15*$B$17*(E83^($B$17-1))-2*E83-2*$D83*$B$13))</f>
        <v>0.93209417487353208</v>
      </c>
      <c r="G83" s="3">
        <f t="shared" si="16"/>
        <v>0.93209417497985414</v>
      </c>
      <c r="H83" s="3">
        <f t="shared" si="16"/>
        <v>0.93209417497985414</v>
      </c>
      <c r="I83" s="3">
        <f t="shared" si="16"/>
        <v>0.93209417497985414</v>
      </c>
      <c r="K83" s="4">
        <f t="shared" si="11"/>
        <v>32.004594093259762</v>
      </c>
      <c r="L83" s="4">
        <f t="shared" si="14"/>
        <v>71.545292309820624</v>
      </c>
      <c r="M83" s="4">
        <f t="shared" si="12"/>
        <v>36.828760156693889</v>
      </c>
    </row>
    <row r="84" spans="4:13" x14ac:dyDescent="0.25">
      <c r="D84">
        <f t="shared" si="15"/>
        <v>0.82000000000000051</v>
      </c>
      <c r="E84" s="3">
        <f t="shared" si="13"/>
        <v>0.93069864452476392</v>
      </c>
      <c r="F84" s="3">
        <f t="shared" si="16"/>
        <v>0.93070459678858697</v>
      </c>
      <c r="G84" s="3">
        <f t="shared" si="16"/>
        <v>0.93070459689776652</v>
      </c>
      <c r="H84" s="3">
        <f t="shared" si="16"/>
        <v>0.93070459689776652</v>
      </c>
      <c r="I84" s="3">
        <f t="shared" si="16"/>
        <v>0.93070459689776652</v>
      </c>
      <c r="K84" s="4">
        <f t="shared" si="11"/>
        <v>32.39971253885556</v>
      </c>
      <c r="L84" s="4">
        <f t="shared" si="14"/>
        <v>72.428567523522119</v>
      </c>
      <c r="M84" s="4">
        <f t="shared" si="12"/>
        <v>36.773855363511046</v>
      </c>
    </row>
    <row r="85" spans="4:13" x14ac:dyDescent="0.25">
      <c r="D85">
        <f t="shared" si="15"/>
        <v>0.83000000000000052</v>
      </c>
      <c r="E85" s="3">
        <f t="shared" si="13"/>
        <v>0.92930396737657994</v>
      </c>
      <c r="F85" s="3">
        <f t="shared" si="16"/>
        <v>0.92930998528970443</v>
      </c>
      <c r="G85" s="3">
        <f t="shared" si="16"/>
        <v>0.92930998540172094</v>
      </c>
      <c r="H85" s="3">
        <f t="shared" si="16"/>
        <v>0.92930998540172094</v>
      </c>
      <c r="I85" s="3">
        <f t="shared" si="16"/>
        <v>0.92930998540172094</v>
      </c>
      <c r="K85" s="4">
        <f t="shared" si="11"/>
        <v>32.794830984451359</v>
      </c>
      <c r="L85" s="4">
        <f t="shared" si="14"/>
        <v>73.3118427372236</v>
      </c>
      <c r="M85" s="4">
        <f t="shared" si="12"/>
        <v>36.718751690858291</v>
      </c>
    </row>
    <row r="86" spans="4:13" x14ac:dyDescent="0.25">
      <c r="D86">
        <f t="shared" si="15"/>
        <v>0.84000000000000052</v>
      </c>
      <c r="E86" s="3">
        <f t="shared" si="13"/>
        <v>0.92790453313096599</v>
      </c>
      <c r="F86" s="3">
        <f t="shared" si="16"/>
        <v>0.92791061484362625</v>
      </c>
      <c r="G86" s="3">
        <f t="shared" si="16"/>
        <v>0.92791061495845562</v>
      </c>
      <c r="H86" s="3">
        <f t="shared" si="16"/>
        <v>0.92791061495845573</v>
      </c>
      <c r="I86" s="3">
        <f t="shared" si="16"/>
        <v>0.92791061495845562</v>
      </c>
      <c r="K86" s="4">
        <f t="shared" si="11"/>
        <v>33.189949430047157</v>
      </c>
      <c r="L86" s="4">
        <f t="shared" si="14"/>
        <v>74.195117950925081</v>
      </c>
      <c r="M86" s="4">
        <f t="shared" si="12"/>
        <v>36.663459983422719</v>
      </c>
    </row>
    <row r="87" spans="4:13" x14ac:dyDescent="0.25">
      <c r="D87">
        <f t="shared" si="15"/>
        <v>0.85000000000000053</v>
      </c>
      <c r="E87" s="3">
        <f t="shared" si="13"/>
        <v>0.92650061234022441</v>
      </c>
      <c r="F87" s="3">
        <f t="shared" si="16"/>
        <v>0.92650675598402132</v>
      </c>
      <c r="G87" s="3">
        <f t="shared" si="16"/>
        <v>0.92650675610163613</v>
      </c>
      <c r="H87" s="3">
        <f t="shared" si="16"/>
        <v>0.92650675610163602</v>
      </c>
      <c r="I87" s="3">
        <f t="shared" si="16"/>
        <v>0.92650675610163613</v>
      </c>
      <c r="K87" s="4">
        <f t="shared" si="11"/>
        <v>33.585067875642956</v>
      </c>
      <c r="L87" s="4">
        <f t="shared" si="14"/>
        <v>75.078393164626576</v>
      </c>
      <c r="M87" s="4">
        <f t="shared" si="12"/>
        <v>36.607990930488477</v>
      </c>
    </row>
    <row r="88" spans="4:13" x14ac:dyDescent="0.25">
      <c r="D88">
        <f t="shared" si="15"/>
        <v>0.86000000000000054</v>
      </c>
      <c r="E88" s="3">
        <f t="shared" si="13"/>
        <v>0.92509247154792018</v>
      </c>
      <c r="F88" s="3">
        <f t="shared" si="16"/>
        <v>0.92509867523829681</v>
      </c>
      <c r="G88" s="3">
        <f t="shared" si="16"/>
        <v>0.92509867535866619</v>
      </c>
      <c r="H88" s="3">
        <f t="shared" si="16"/>
        <v>0.92509867535866619</v>
      </c>
      <c r="I88" s="3">
        <f t="shared" si="16"/>
        <v>0.92509867535866619</v>
      </c>
      <c r="K88" s="4">
        <f t="shared" si="11"/>
        <v>33.980186321238762</v>
      </c>
      <c r="L88" s="4">
        <f t="shared" si="14"/>
        <v>75.961668378328085</v>
      </c>
      <c r="M88" s="4">
        <f t="shared" si="12"/>
        <v>36.552355063044914</v>
      </c>
    </row>
    <row r="89" spans="4:13" x14ac:dyDescent="0.25">
      <c r="D89">
        <f t="shared" si="15"/>
        <v>0.87000000000000055</v>
      </c>
      <c r="E89" s="3">
        <f t="shared" si="13"/>
        <v>0.92368037322161967</v>
      </c>
      <c r="F89" s="3">
        <f t="shared" si="16"/>
        <v>0.9236866350602948</v>
      </c>
      <c r="G89" s="3">
        <f t="shared" si="16"/>
        <v>0.92368663518338467</v>
      </c>
      <c r="H89" s="3">
        <f t="shared" si="16"/>
        <v>0.92368663518338467</v>
      </c>
      <c r="I89" s="3">
        <f t="shared" si="16"/>
        <v>0.92368663518338467</v>
      </c>
      <c r="K89" s="4">
        <f t="shared" si="11"/>
        <v>34.37530476683456</v>
      </c>
      <c r="L89" s="4">
        <f t="shared" si="14"/>
        <v>76.844943592029566</v>
      </c>
      <c r="M89" s="4">
        <f t="shared" si="12"/>
        <v>36.496562751127307</v>
      </c>
    </row>
    <row r="90" spans="4:13" x14ac:dyDescent="0.25">
      <c r="D90">
        <f t="shared" si="15"/>
        <v>0.88000000000000056</v>
      </c>
      <c r="E90" s="3">
        <f t="shared" si="13"/>
        <v>0.9222645756914386</v>
      </c>
      <c r="F90" s="3">
        <f t="shared" si="16"/>
        <v>0.92227089376879667</v>
      </c>
      <c r="G90" s="3">
        <f t="shared" si="16"/>
        <v>0.92227089389456973</v>
      </c>
      <c r="H90" s="3">
        <f t="shared" si="16"/>
        <v>0.92227089389456973</v>
      </c>
      <c r="I90" s="3">
        <f t="shared" si="16"/>
        <v>0.92227089389456973</v>
      </c>
      <c r="K90" s="4">
        <f t="shared" si="11"/>
        <v>34.770423212430359</v>
      </c>
      <c r="L90" s="4">
        <f t="shared" si="14"/>
        <v>77.728218805731046</v>
      </c>
      <c r="M90" s="4">
        <f t="shared" si="12"/>
        <v>36.440624201387074</v>
      </c>
    </row>
    <row r="91" spans="4:13" x14ac:dyDescent="0.25">
      <c r="D91">
        <f t="shared" si="15"/>
        <v>0.89000000000000057</v>
      </c>
      <c r="E91" s="3">
        <f t="shared" si="13"/>
        <v>0.92084533309431849</v>
      </c>
      <c r="F91" s="3">
        <f t="shared" si="16"/>
        <v>0.92085170549174977</v>
      </c>
      <c r="G91" s="3">
        <f t="shared" si="16"/>
        <v>0.92085170562016572</v>
      </c>
      <c r="H91" s="3">
        <f t="shared" si="16"/>
        <v>0.92085170562016572</v>
      </c>
      <c r="I91" s="3">
        <f t="shared" si="16"/>
        <v>0.92085170562016572</v>
      </c>
      <c r="K91" s="4">
        <f t="shared" si="11"/>
        <v>35.165541658026157</v>
      </c>
      <c r="L91" s="4">
        <f t="shared" si="14"/>
        <v>78.611494019432541</v>
      </c>
      <c r="M91" s="4">
        <f t="shared" si="12"/>
        <v>36.384549454888038</v>
      </c>
    </row>
    <row r="92" spans="4:13" x14ac:dyDescent="0.25">
      <c r="D92">
        <f t="shared" si="15"/>
        <v>0.90000000000000058</v>
      </c>
      <c r="E92" s="3">
        <f t="shared" si="13"/>
        <v>0.9194228953239334</v>
      </c>
      <c r="F92" s="3">
        <f t="shared" si="16"/>
        <v>0.91942932011612277</v>
      </c>
      <c r="G92" s="3">
        <f t="shared" si="16"/>
        <v>0.91942932024713842</v>
      </c>
      <c r="H92" s="3">
        <f t="shared" si="16"/>
        <v>0.9194293202471383</v>
      </c>
      <c r="I92" s="3">
        <f t="shared" si="16"/>
        <v>0.9194293202471383</v>
      </c>
      <c r="K92" s="4">
        <f t="shared" si="11"/>
        <v>35.560660103621956</v>
      </c>
      <c r="L92" s="4">
        <f t="shared" si="14"/>
        <v>79.494769233134022</v>
      </c>
      <c r="M92" s="4">
        <f t="shared" si="12"/>
        <v>36.32834838512516</v>
      </c>
    </row>
    <row r="93" spans="4:13" x14ac:dyDescent="0.25">
      <c r="D93">
        <f t="shared" si="15"/>
        <v>0.91000000000000059</v>
      </c>
      <c r="E93" s="3">
        <f t="shared" si="13"/>
        <v>0.91799750798612667</v>
      </c>
      <c r="F93" s="3">
        <f t="shared" si="16"/>
        <v>0.91800398324328703</v>
      </c>
      <c r="G93" s="3">
        <f t="shared" si="16"/>
        <v>0.91800398337685629</v>
      </c>
      <c r="H93" s="3">
        <f t="shared" si="16"/>
        <v>0.91800398337685618</v>
      </c>
      <c r="I93" s="3">
        <f t="shared" si="16"/>
        <v>0.91800398337685618</v>
      </c>
      <c r="K93" s="4">
        <f t="shared" si="11"/>
        <v>35.955778549217754</v>
      </c>
      <c r="L93" s="4">
        <f t="shared" si="14"/>
        <v>80.378044446835503</v>
      </c>
      <c r="M93" s="4">
        <f t="shared" si="12"/>
        <v>36.272030696261538</v>
      </c>
    </row>
    <row r="94" spans="4:13" x14ac:dyDescent="0.25">
      <c r="D94">
        <f t="shared" si="15"/>
        <v>0.9200000000000006</v>
      </c>
      <c r="E94" s="3">
        <f t="shared" si="13"/>
        <v>0.91656941235976608</v>
      </c>
      <c r="F94" s="3">
        <f t="shared" si="16"/>
        <v>0.91657593614981381</v>
      </c>
      <c r="G94" s="3">
        <f t="shared" si="16"/>
        <v>0.91657593628588785</v>
      </c>
      <c r="H94" s="3">
        <f t="shared" si="16"/>
        <v>0.91657593628588785</v>
      </c>
      <c r="I94" s="3">
        <f t="shared" si="16"/>
        <v>0.91657593628588785</v>
      </c>
      <c r="K94" s="4">
        <f t="shared" si="11"/>
        <v>36.35089699481356</v>
      </c>
      <c r="L94" s="4">
        <f t="shared" si="14"/>
        <v>81.261319660537012</v>
      </c>
      <c r="M94" s="4">
        <f t="shared" si="12"/>
        <v>36.215605921579439</v>
      </c>
    </row>
    <row r="95" spans="4:13" x14ac:dyDescent="0.25">
      <c r="D95">
        <f t="shared" si="15"/>
        <v>0.9300000000000006</v>
      </c>
      <c r="E95" s="3">
        <f t="shared" si="13"/>
        <v>0.91513884536290158</v>
      </c>
      <c r="F95" s="3">
        <f t="shared" si="16"/>
        <v>0.915145415753571</v>
      </c>
      <c r="G95" s="3">
        <f t="shared" si="16"/>
        <v>0.91514541589209852</v>
      </c>
      <c r="H95" s="3">
        <f t="shared" si="16"/>
        <v>0.91514541589209852</v>
      </c>
      <c r="I95" s="3">
        <f t="shared" si="16"/>
        <v>0.91514541589209852</v>
      </c>
      <c r="K95" s="4">
        <f t="shared" si="11"/>
        <v>36.746015440409359</v>
      </c>
      <c r="L95" s="4">
        <f t="shared" si="14"/>
        <v>82.144594874238507</v>
      </c>
      <c r="M95" s="4">
        <f t="shared" si="12"/>
        <v>36.159083422140725</v>
      </c>
    </row>
    <row r="96" spans="4:13" x14ac:dyDescent="0.25">
      <c r="D96">
        <f t="shared" si="15"/>
        <v>0.94000000000000061</v>
      </c>
      <c r="E96" s="3">
        <f t="shared" si="13"/>
        <v>0.9137060395241009</v>
      </c>
      <c r="F96" s="3">
        <f t="shared" si="16"/>
        <v>0.91371265458499651</v>
      </c>
      <c r="G96" s="3">
        <f t="shared" si="16"/>
        <v>0.91371265472592345</v>
      </c>
      <c r="H96" s="3">
        <f t="shared" si="16"/>
        <v>0.91371265472592345</v>
      </c>
      <c r="I96" s="3">
        <f t="shared" si="16"/>
        <v>0.91371265472592345</v>
      </c>
      <c r="K96" s="4">
        <f t="shared" si="11"/>
        <v>37.141133886005157</v>
      </c>
      <c r="L96" s="4">
        <f t="shared" si="14"/>
        <v>83.027870087939988</v>
      </c>
      <c r="M96" s="4">
        <f t="shared" si="12"/>
        <v>36.102472385651808</v>
      </c>
    </row>
    <row r="97" spans="4:13" x14ac:dyDescent="0.25">
      <c r="D97">
        <f t="shared" si="15"/>
        <v>0.95000000000000062</v>
      </c>
      <c r="E97" s="3">
        <f t="shared" si="13"/>
        <v>0.91227122295883578</v>
      </c>
      <c r="F97" s="3">
        <f t="shared" si="16"/>
        <v>0.91227788076341776</v>
      </c>
      <c r="G97" s="3">
        <f t="shared" si="16"/>
        <v>0.91227788090668804</v>
      </c>
      <c r="H97" s="3">
        <f t="shared" si="16"/>
        <v>0.91227788090668804</v>
      </c>
      <c r="I97" s="3">
        <f t="shared" si="16"/>
        <v>0.91227788090668804</v>
      </c>
      <c r="K97" s="4">
        <f t="shared" si="11"/>
        <v>37.536252331600956</v>
      </c>
      <c r="L97" s="4">
        <f t="shared" si="14"/>
        <v>83.911145301641469</v>
      </c>
      <c r="M97" s="4">
        <f t="shared" si="12"/>
        <v>36.045781825528024</v>
      </c>
    </row>
    <row r="98" spans="4:13" x14ac:dyDescent="0.25">
      <c r="D98">
        <f t="shared" si="15"/>
        <v>0.96000000000000063</v>
      </c>
      <c r="E98" s="3">
        <f t="shared" si="13"/>
        <v>0.9108346193507818</v>
      </c>
      <c r="F98" s="3">
        <f t="shared" si="16"/>
        <v>0.91084131797828582</v>
      </c>
      <c r="G98" s="3">
        <f t="shared" si="16"/>
        <v>0.91084131812384139</v>
      </c>
      <c r="H98" s="3">
        <f t="shared" si="16"/>
        <v>0.91084131812384139</v>
      </c>
      <c r="I98" s="3">
        <f t="shared" si="16"/>
        <v>0.91084131812384139</v>
      </c>
      <c r="K98" s="4">
        <f t="shared" ref="K98:K129" si="17">D98*$B$44</f>
        <v>37.931370777196754</v>
      </c>
      <c r="L98" s="4">
        <f t="shared" si="14"/>
        <v>84.794420515342964</v>
      </c>
      <c r="M98" s="4">
        <f t="shared" ref="M98:M129" si="18">I98*$B$44</f>
        <v>35.989020580152115</v>
      </c>
    </row>
    <row r="99" spans="4:13" x14ac:dyDescent="0.25">
      <c r="D99">
        <f t="shared" si="15"/>
        <v>0.97000000000000064</v>
      </c>
      <c r="E99" s="3">
        <f t="shared" si="13"/>
        <v>0.90939644793789487</v>
      </c>
      <c r="F99" s="3">
        <f t="shared" si="16"/>
        <v>0.90940318547518328</v>
      </c>
      <c r="G99" s="3">
        <f t="shared" si="16"/>
        <v>0.90940318562296341</v>
      </c>
      <c r="H99" s="3">
        <f t="shared" si="16"/>
        <v>0.90940318562296352</v>
      </c>
      <c r="I99" s="3">
        <f t="shared" si="16"/>
        <v>0.90940318562296341</v>
      </c>
      <c r="K99" s="4">
        <f t="shared" si="17"/>
        <v>38.326489222792553</v>
      </c>
      <c r="L99" s="4">
        <f t="shared" si="14"/>
        <v>85.677695729044459</v>
      </c>
      <c r="M99" s="4">
        <f t="shared" si="18"/>
        <v>35.932197312321343</v>
      </c>
    </row>
    <row r="100" spans="4:13" x14ac:dyDescent="0.25">
      <c r="D100">
        <f t="shared" si="15"/>
        <v>0.98000000000000065</v>
      </c>
      <c r="E100" s="3">
        <f t="shared" si="13"/>
        <v>0.90795692350311985</v>
      </c>
      <c r="F100" s="3">
        <f t="shared" si="16"/>
        <v>0.9079636980464616</v>
      </c>
      <c r="G100" s="3">
        <f t="shared" si="16"/>
        <v>0.90796369819640421</v>
      </c>
      <c r="H100" s="3">
        <f t="shared" si="16"/>
        <v>0.9079636981964041</v>
      </c>
      <c r="I100" s="3">
        <f t="shared" si="16"/>
        <v>0.90796369819640421</v>
      </c>
      <c r="K100" s="4">
        <f t="shared" si="17"/>
        <v>38.721607668388351</v>
      </c>
      <c r="L100" s="4">
        <f t="shared" si="14"/>
        <v>86.560970942745939</v>
      </c>
      <c r="M100" s="4">
        <f t="shared" si="18"/>
        <v>35.875320508877664</v>
      </c>
    </row>
    <row r="101" spans="4:13" x14ac:dyDescent="0.25">
      <c r="D101">
        <f t="shared" si="15"/>
        <v>0.99000000000000066</v>
      </c>
      <c r="E101" s="3">
        <f t="shared" si="13"/>
        <v>0.90651625636958455</v>
      </c>
      <c r="F101" s="3">
        <f t="shared" si="16"/>
        <v>0.90652306602636512</v>
      </c>
      <c r="G101" s="3">
        <f t="shared" si="16"/>
        <v>0.90652306617840606</v>
      </c>
      <c r="H101" s="3">
        <f t="shared" si="16"/>
        <v>0.90652306617840606</v>
      </c>
      <c r="I101" s="3">
        <f t="shared" si="16"/>
        <v>0.90652306617840606</v>
      </c>
      <c r="K101" s="4">
        <f t="shared" si="17"/>
        <v>39.116726113984157</v>
      </c>
      <c r="L101" s="4">
        <f t="shared" si="14"/>
        <v>87.444246156447448</v>
      </c>
      <c r="M101" s="4">
        <f t="shared" si="18"/>
        <v>35.818398480514965</v>
      </c>
    </row>
    <row r="102" spans="4:13" x14ac:dyDescent="0.25">
      <c r="D102">
        <f t="shared" si="15"/>
        <v>1.0000000000000007</v>
      </c>
      <c r="E102" s="3">
        <f t="shared" si="13"/>
        <v>0.90507465240012908</v>
      </c>
      <c r="F102" s="3">
        <f t="shared" si="16"/>
        <v>0.9050814952904882</v>
      </c>
      <c r="G102" s="3">
        <f t="shared" si="16"/>
        <v>0.90508149544456173</v>
      </c>
      <c r="H102" s="3">
        <f t="shared" si="16"/>
        <v>0.90508149544456173</v>
      </c>
      <c r="I102" s="3">
        <f t="shared" si="16"/>
        <v>0.90508149544456173</v>
      </c>
      <c r="K102" s="4">
        <f t="shared" si="17"/>
        <v>39.511844559579956</v>
      </c>
      <c r="L102" s="4">
        <f t="shared" si="14"/>
        <v>88.327521370148929</v>
      </c>
      <c r="M102" s="4">
        <f t="shared" si="18"/>
        <v>35.761439361757674</v>
      </c>
    </row>
    <row r="103" spans="4:13" x14ac:dyDescent="0.25">
      <c r="D103">
        <f t="shared" si="15"/>
        <v>1.0100000000000007</v>
      </c>
      <c r="E103" s="3">
        <f t="shared" si="13"/>
        <v>0.90363231300101843</v>
      </c>
      <c r="F103" s="3">
        <f t="shared" ref="F103:I122" si="19">IF(ABS(ATAN(E103*$B$12/(E103*$B$13+$D103)))&lt;$B$11,E103-($B$14*E103^$B$16-E103*E103-$D103*$D103-2*E103*$D103*$B$13)/($B$14*$B$16*E103^($B$16-1)-2*E103-2*$D103*$B$13),E103-($B$15*(E103^$B$17)-E103*E103-$D103*$D103-2*E103*$D103*$B$13)/($B$15*$B$17*(E103^($B$17-1))-2*E103-2*$D103*$B$13))</f>
        <v>0.90363918725941472</v>
      </c>
      <c r="G103" s="3">
        <f t="shared" si="19"/>
        <v>0.90363918741545368</v>
      </c>
      <c r="H103" s="3">
        <f t="shared" si="19"/>
        <v>0.90363918741545368</v>
      </c>
      <c r="I103" s="3">
        <f t="shared" si="19"/>
        <v>0.90363918741545368</v>
      </c>
      <c r="K103" s="4">
        <f t="shared" si="17"/>
        <v>39.906963005175754</v>
      </c>
      <c r="L103" s="4">
        <f t="shared" si="14"/>
        <v>89.21079658385041</v>
      </c>
      <c r="M103" s="4">
        <f t="shared" si="18"/>
        <v>35.704451111104518</v>
      </c>
    </row>
    <row r="104" spans="4:13" x14ac:dyDescent="0.25">
      <c r="D104">
        <f t="shared" si="15"/>
        <v>1.0200000000000007</v>
      </c>
      <c r="E104" s="3">
        <f t="shared" si="13"/>
        <v>0.90218943512968253</v>
      </c>
      <c r="F104" s="3">
        <f t="shared" si="19"/>
        <v>0.9021963389063854</v>
      </c>
      <c r="G104" s="3">
        <f t="shared" si="19"/>
        <v>0.9021963390643214</v>
      </c>
      <c r="H104" s="3">
        <f t="shared" si="19"/>
        <v>0.9021963390643214</v>
      </c>
      <c r="I104" s="3">
        <f t="shared" si="19"/>
        <v>0.9021963390643214</v>
      </c>
      <c r="K104" s="4">
        <f t="shared" si="17"/>
        <v>40.302081450771553</v>
      </c>
      <c r="L104" s="4">
        <f t="shared" si="14"/>
        <v>90.094071797551905</v>
      </c>
      <c r="M104" s="4">
        <f t="shared" si="18"/>
        <v>35.647441511331536</v>
      </c>
    </row>
    <row r="105" spans="4:13" x14ac:dyDescent="0.25">
      <c r="D105">
        <f t="shared" si="15"/>
        <v>1.0300000000000007</v>
      </c>
      <c r="E105" s="3">
        <f t="shared" si="13"/>
        <v>0.9007462113063287</v>
      </c>
      <c r="F105" s="3">
        <f t="shared" si="19"/>
        <v>0.90075314276883711</v>
      </c>
      <c r="G105" s="3">
        <f t="shared" si="19"/>
        <v>0.90075314292860031</v>
      </c>
      <c r="H105" s="3">
        <f t="shared" si="19"/>
        <v>0.9007531429286002</v>
      </c>
      <c r="I105" s="3">
        <f t="shared" si="19"/>
        <v>0.9007531429286002</v>
      </c>
      <c r="K105" s="4">
        <f t="shared" si="17"/>
        <v>40.697199896367351</v>
      </c>
      <c r="L105" s="4">
        <f t="shared" si="14"/>
        <v>90.977347011253386</v>
      </c>
      <c r="M105" s="4">
        <f t="shared" si="18"/>
        <v>35.590418169947931</v>
      </c>
    </row>
    <row r="106" spans="4:13" x14ac:dyDescent="0.25">
      <c r="D106">
        <f t="shared" si="15"/>
        <v>1.0400000000000007</v>
      </c>
      <c r="E106" s="3">
        <f t="shared" si="13"/>
        <v>0.89930282962926844</v>
      </c>
      <c r="F106" s="3">
        <f t="shared" si="19"/>
        <v>0.89930978696365593</v>
      </c>
      <c r="G106" s="3">
        <f t="shared" si="19"/>
        <v>0.89930978712517551</v>
      </c>
      <c r="H106" s="3">
        <f t="shared" si="19"/>
        <v>0.8993097871251754</v>
      </c>
      <c r="I106" s="3">
        <f t="shared" si="19"/>
        <v>0.89930978712517551</v>
      </c>
      <c r="K106" s="4">
        <f t="shared" si="17"/>
        <v>41.09231834196315</v>
      </c>
      <c r="L106" s="4">
        <f t="shared" si="14"/>
        <v>91.860622224954867</v>
      </c>
      <c r="M106" s="4">
        <f t="shared" si="18"/>
        <v>35.533388519798848</v>
      </c>
    </row>
    <row r="107" spans="4:13" x14ac:dyDescent="0.25">
      <c r="D107">
        <f t="shared" si="15"/>
        <v>1.0500000000000007</v>
      </c>
      <c r="E107" s="3">
        <f t="shared" si="13"/>
        <v>0.89785947379380038</v>
      </c>
      <c r="F107" s="3">
        <f t="shared" si="19"/>
        <v>0.89786645520598718</v>
      </c>
      <c r="G107" s="3">
        <f t="shared" si="19"/>
        <v>0.89786645536919152</v>
      </c>
      <c r="H107" s="3">
        <f t="shared" si="19"/>
        <v>0.89786645536919152</v>
      </c>
      <c r="I107" s="3">
        <f t="shared" si="19"/>
        <v>0.89786645536919152</v>
      </c>
      <c r="K107" s="4">
        <f t="shared" si="17"/>
        <v>41.487436787558948</v>
      </c>
      <c r="L107" s="4">
        <f t="shared" si="14"/>
        <v>92.743897438656361</v>
      </c>
      <c r="M107" s="4">
        <f t="shared" si="18"/>
        <v>35.476359819808501</v>
      </c>
    </row>
    <row r="108" spans="4:13" x14ac:dyDescent="0.25">
      <c r="D108">
        <f t="shared" si="15"/>
        <v>1.0600000000000007</v>
      </c>
      <c r="E108" s="3">
        <f t="shared" si="13"/>
        <v>0.89641632311449237</v>
      </c>
      <c r="F108" s="3">
        <f t="shared" si="19"/>
        <v>0.89642332683144477</v>
      </c>
      <c r="G108" s="3">
        <f t="shared" si="19"/>
        <v>0.89642332699626126</v>
      </c>
      <c r="H108" s="3">
        <f t="shared" si="19"/>
        <v>0.89642332699626126</v>
      </c>
      <c r="I108" s="3">
        <f t="shared" si="19"/>
        <v>0.89642332699626126</v>
      </c>
      <c r="K108" s="4">
        <f t="shared" si="17"/>
        <v>41.882555233154754</v>
      </c>
      <c r="L108" s="4">
        <f t="shared" si="14"/>
        <v>93.627172652357871</v>
      </c>
      <c r="M108" s="4">
        <f t="shared" si="18"/>
        <v>35.419339155857763</v>
      </c>
    </row>
    <row r="109" spans="4:13" x14ac:dyDescent="0.25">
      <c r="D109">
        <f t="shared" si="15"/>
        <v>1.0700000000000007</v>
      </c>
      <c r="E109" s="3">
        <f t="shared" si="13"/>
        <v>0.89497355255070221</v>
      </c>
      <c r="F109" s="3">
        <f t="shared" si="19"/>
        <v>0.89498057682155985</v>
      </c>
      <c r="G109" s="3">
        <f t="shared" si="19"/>
        <v>0.89498057698791533</v>
      </c>
      <c r="H109" s="3">
        <f t="shared" si="19"/>
        <v>0.89498057698791533</v>
      </c>
      <c r="I109" s="3">
        <f t="shared" si="19"/>
        <v>0.89498057698791533</v>
      </c>
      <c r="K109" s="4">
        <f t="shared" si="17"/>
        <v>42.277673678750553</v>
      </c>
      <c r="L109" s="4">
        <f t="shared" si="14"/>
        <v>94.510447866059337</v>
      </c>
      <c r="M109" s="4">
        <f t="shared" si="18"/>
        <v>35.362333441789666</v>
      </c>
    </row>
    <row r="110" spans="4:13" x14ac:dyDescent="0.25">
      <c r="D110">
        <f t="shared" si="15"/>
        <v>1.0800000000000007</v>
      </c>
      <c r="E110" s="3">
        <f t="shared" si="13"/>
        <v>0.89353133273518237</v>
      </c>
      <c r="F110" s="3">
        <f t="shared" si="19"/>
        <v>0.89353837583231366</v>
      </c>
      <c r="G110" s="3">
        <f t="shared" si="19"/>
        <v>0.89353837600013453</v>
      </c>
      <c r="H110" s="3">
        <f t="shared" si="19"/>
        <v>0.89353837600013453</v>
      </c>
      <c r="I110" s="3">
        <f t="shared" si="19"/>
        <v>0.89353837600013453</v>
      </c>
      <c r="K110" s="4">
        <f t="shared" si="17"/>
        <v>42.672792124346351</v>
      </c>
      <c r="L110" s="4">
        <f t="shared" si="14"/>
        <v>95.393723079760846</v>
      </c>
      <c r="M110" s="4">
        <f t="shared" si="18"/>
        <v>35.3053494205368</v>
      </c>
    </row>
    <row r="111" spans="4:13" x14ac:dyDescent="0.25">
      <c r="D111">
        <f t="shared" si="15"/>
        <v>1.0900000000000007</v>
      </c>
      <c r="E111" s="3">
        <f t="shared" si="13"/>
        <v>0.89208983000561026</v>
      </c>
      <c r="F111" s="3">
        <f t="shared" si="19"/>
        <v>0.89209689022559746</v>
      </c>
      <c r="G111" s="3">
        <f t="shared" si="19"/>
        <v>0.89209689039480955</v>
      </c>
      <c r="H111" s="3">
        <f t="shared" si="19"/>
        <v>0.89209689039480966</v>
      </c>
      <c r="I111" s="3">
        <f t="shared" si="19"/>
        <v>0.89209689039480966</v>
      </c>
      <c r="K111" s="4">
        <f t="shared" si="17"/>
        <v>43.06791056994215</v>
      </c>
      <c r="L111" s="4">
        <f t="shared" si="14"/>
        <v>96.276998293462327</v>
      </c>
      <c r="M111" s="4">
        <f t="shared" si="18"/>
        <v>35.248393665364333</v>
      </c>
    </row>
    <row r="112" spans="4:13" x14ac:dyDescent="0.25">
      <c r="D112">
        <f t="shared" si="15"/>
        <v>1.1000000000000008</v>
      </c>
      <c r="E112" s="3">
        <f t="shared" si="13"/>
        <v>0.89064920643888879</v>
      </c>
      <c r="F112" s="3">
        <f t="shared" si="19"/>
        <v>0.89065628210344339</v>
      </c>
      <c r="G112" s="3">
        <f t="shared" si="19"/>
        <v>0.89065628227397264</v>
      </c>
      <c r="H112" s="3">
        <f t="shared" si="19"/>
        <v>0.89065628227397264</v>
      </c>
      <c r="I112" s="3">
        <f t="shared" si="19"/>
        <v>0.89065628227397264</v>
      </c>
      <c r="K112" s="4">
        <f t="shared" si="17"/>
        <v>43.463029015537948</v>
      </c>
      <c r="L112" s="4">
        <f t="shared" si="14"/>
        <v>97.160273507163822</v>
      </c>
      <c r="M112" s="4">
        <f t="shared" si="18"/>
        <v>35.191472581222548</v>
      </c>
    </row>
    <row r="113" spans="4:13" x14ac:dyDescent="0.25">
      <c r="D113">
        <f t="shared" si="15"/>
        <v>1.1100000000000008</v>
      </c>
      <c r="E113" s="3">
        <f t="shared" si="13"/>
        <v>0.88920961988806524</v>
      </c>
      <c r="F113" s="3">
        <f t="shared" si="19"/>
        <v>0.88921670934487473</v>
      </c>
      <c r="G113" s="3">
        <f t="shared" si="19"/>
        <v>0.88921670951664655</v>
      </c>
      <c r="H113" s="3">
        <f t="shared" si="19"/>
        <v>0.88921670951664655</v>
      </c>
      <c r="I113" s="3">
        <f t="shared" si="19"/>
        <v>0.88921670951664655</v>
      </c>
      <c r="K113" s="4">
        <f t="shared" si="17"/>
        <v>43.858147461133747</v>
      </c>
      <c r="L113" s="4">
        <f t="shared" si="14"/>
        <v>98.043548720865303</v>
      </c>
      <c r="M113" s="4">
        <f t="shared" si="18"/>
        <v>35.134592406202877</v>
      </c>
    </row>
    <row r="114" spans="4:13" x14ac:dyDescent="0.25">
      <c r="D114">
        <f t="shared" si="15"/>
        <v>1.1200000000000008</v>
      </c>
      <c r="E114" s="3">
        <f t="shared" si="13"/>
        <v>0.88777122402171416</v>
      </c>
      <c r="F114" s="3">
        <f t="shared" si="19"/>
        <v>0.88777832564522163</v>
      </c>
      <c r="G114" s="3">
        <f t="shared" si="19"/>
        <v>0.88777832581816141</v>
      </c>
      <c r="H114" s="3">
        <f t="shared" si="19"/>
        <v>0.88777832581816141</v>
      </c>
      <c r="I114" s="3">
        <f t="shared" si="19"/>
        <v>0.88777832581816141</v>
      </c>
      <c r="K114" s="4">
        <f t="shared" si="17"/>
        <v>44.253265906729546</v>
      </c>
      <c r="L114" s="4">
        <f t="shared" si="14"/>
        <v>98.926823934566784</v>
      </c>
      <c r="M114" s="4">
        <f t="shared" si="18"/>
        <v>35.077759213091298</v>
      </c>
    </row>
    <row r="115" spans="4:13" x14ac:dyDescent="0.25">
      <c r="D115">
        <f t="shared" si="15"/>
        <v>1.1300000000000008</v>
      </c>
      <c r="E115" s="3">
        <f t="shared" si="13"/>
        <v>0.88633416836563639</v>
      </c>
      <c r="F115" s="3">
        <f t="shared" si="19"/>
        <v>0.8863412805577543</v>
      </c>
      <c r="G115" s="3">
        <f t="shared" si="19"/>
        <v>0.88634128073178775</v>
      </c>
      <c r="H115" s="3">
        <f t="shared" si="19"/>
        <v>0.88634128073178764</v>
      </c>
      <c r="I115" s="3">
        <f t="shared" si="19"/>
        <v>0.88634128073178775</v>
      </c>
      <c r="K115" s="4">
        <f t="shared" si="17"/>
        <v>44.648384352325351</v>
      </c>
      <c r="L115" s="4">
        <f t="shared" si="14"/>
        <v>99.810099148268293</v>
      </c>
      <c r="M115" s="4">
        <f t="shared" si="18"/>
        <v>35.020978911013394</v>
      </c>
    </row>
    <row r="116" spans="4:13" x14ac:dyDescent="0.25">
      <c r="D116">
        <f t="shared" si="15"/>
        <v>1.1400000000000008</v>
      </c>
      <c r="E116" s="3">
        <f t="shared" si="13"/>
        <v>0.88489859834672768</v>
      </c>
      <c r="F116" s="3">
        <f t="shared" si="19"/>
        <v>0.88490571953748687</v>
      </c>
      <c r="G116" s="3">
        <f t="shared" si="19"/>
        <v>0.88490571971253973</v>
      </c>
      <c r="H116" s="3">
        <f t="shared" si="19"/>
        <v>0.88490571971253973</v>
      </c>
      <c r="I116" s="3">
        <f t="shared" si="19"/>
        <v>0.88490571971253973</v>
      </c>
      <c r="K116" s="4">
        <f t="shared" si="17"/>
        <v>45.04350279792115</v>
      </c>
      <c r="L116" s="4">
        <f t="shared" si="14"/>
        <v>100.69337436196977</v>
      </c>
      <c r="M116" s="4">
        <f t="shared" si="18"/>
        <v>34.964257247165072</v>
      </c>
    </row>
    <row r="117" spans="4:13" x14ac:dyDescent="0.25">
      <c r="D117">
        <f t="shared" si="15"/>
        <v>1.1500000000000008</v>
      </c>
      <c r="E117" s="3">
        <f t="shared" si="13"/>
        <v>0.8834646553388702</v>
      </c>
      <c r="F117" s="3">
        <f t="shared" si="19"/>
        <v>0.88347178398700665</v>
      </c>
      <c r="G117" s="3">
        <f t="shared" si="19"/>
        <v>0.88347178416300509</v>
      </c>
      <c r="H117" s="3">
        <f t="shared" si="19"/>
        <v>0.88347178416300509</v>
      </c>
      <c r="I117" s="3">
        <f t="shared" si="19"/>
        <v>0.88347178416300509</v>
      </c>
      <c r="K117" s="4">
        <f t="shared" si="17"/>
        <v>45.438621243516948</v>
      </c>
      <c r="L117" s="4">
        <f t="shared" si="14"/>
        <v>101.57664957567125</v>
      </c>
      <c r="M117" s="4">
        <f t="shared" si="18"/>
        <v>34.907599808623402</v>
      </c>
    </row>
    <row r="118" spans="4:13" x14ac:dyDescent="0.25">
      <c r="D118">
        <f t="shared" si="15"/>
        <v>1.1600000000000008</v>
      </c>
      <c r="E118" s="3">
        <f t="shared" si="13"/>
        <v>0.88203247671070761</v>
      </c>
      <c r="F118" s="3">
        <f t="shared" si="19"/>
        <v>0.88203961130418762</v>
      </c>
      <c r="G118" s="3">
        <f t="shared" si="19"/>
        <v>0.88203961148105803</v>
      </c>
      <c r="H118" s="3">
        <f t="shared" si="19"/>
        <v>0.88203961148105792</v>
      </c>
      <c r="I118" s="3">
        <f t="shared" si="19"/>
        <v>0.88203961148105803</v>
      </c>
      <c r="K118" s="4">
        <f t="shared" si="17"/>
        <v>45.833739689112747</v>
      </c>
      <c r="L118" s="4">
        <f t="shared" si="14"/>
        <v>102.45992478937275</v>
      </c>
      <c r="M118" s="4">
        <f t="shared" si="18"/>
        <v>34.851012024231835</v>
      </c>
    </row>
    <row r="119" spans="4:13" x14ac:dyDescent="0.25">
      <c r="D119">
        <f t="shared" si="15"/>
        <v>1.1700000000000008</v>
      </c>
      <c r="E119" s="3">
        <f t="shared" si="13"/>
        <v>0.88060219587516431</v>
      </c>
      <c r="F119" s="3">
        <f t="shared" si="19"/>
        <v>0.88060933493164995</v>
      </c>
      <c r="G119" s="3">
        <f t="shared" si="19"/>
        <v>0.88060933510931938</v>
      </c>
      <c r="H119" s="3">
        <f t="shared" si="19"/>
        <v>0.88060933510931938</v>
      </c>
      <c r="I119" s="3">
        <f t="shared" si="19"/>
        <v>0.88060933510931938</v>
      </c>
      <c r="K119" s="4">
        <f t="shared" si="17"/>
        <v>46.228858134708545</v>
      </c>
      <c r="L119" s="4">
        <f t="shared" si="14"/>
        <v>103.34320000307423</v>
      </c>
      <c r="M119" s="4">
        <f t="shared" si="18"/>
        <v>34.794499166554459</v>
      </c>
    </row>
    <row r="120" spans="4:13" x14ac:dyDescent="0.25">
      <c r="D120">
        <f t="shared" si="15"/>
        <v>1.1800000000000008</v>
      </c>
      <c r="E120" s="3">
        <f t="shared" si="13"/>
        <v>0.87917394234057367</v>
      </c>
      <c r="F120" s="3">
        <f t="shared" si="19"/>
        <v>0.87918108440783094</v>
      </c>
      <c r="G120" s="3">
        <f t="shared" si="19"/>
        <v>0.87918108458622701</v>
      </c>
      <c r="H120" s="3">
        <f t="shared" si="19"/>
        <v>0.87918108458622701</v>
      </c>
      <c r="I120" s="3">
        <f t="shared" si="19"/>
        <v>0.87918108458622701</v>
      </c>
      <c r="K120" s="4">
        <f t="shared" si="17"/>
        <v>46.623976580304344</v>
      </c>
      <c r="L120" s="4">
        <f t="shared" si="14"/>
        <v>104.22647521677574</v>
      </c>
      <c r="M120" s="4">
        <f t="shared" si="18"/>
        <v>34.738066353893892</v>
      </c>
    </row>
    <row r="121" spans="4:13" x14ac:dyDescent="0.25">
      <c r="D121">
        <f t="shared" si="15"/>
        <v>1.1900000000000008</v>
      </c>
      <c r="E121" s="3">
        <f t="shared" si="13"/>
        <v>0.87774784176328358</v>
      </c>
      <c r="F121" s="3">
        <f t="shared" si="19"/>
        <v>0.87775498541953467</v>
      </c>
      <c r="G121" s="3">
        <f t="shared" si="19"/>
        <v>0.87775498559858567</v>
      </c>
      <c r="H121" s="3">
        <f t="shared" si="19"/>
        <v>0.87775498559858578</v>
      </c>
      <c r="I121" s="3">
        <f t="shared" si="19"/>
        <v>0.87775498559858567</v>
      </c>
      <c r="K121" s="4">
        <f t="shared" si="17"/>
        <v>47.01909502590015</v>
      </c>
      <c r="L121" s="4">
        <f t="shared" si="14"/>
        <v>105.10975043047723</v>
      </c>
      <c r="M121" s="4">
        <f t="shared" si="18"/>
        <v>34.681718552367634</v>
      </c>
    </row>
    <row r="122" spans="4:13" x14ac:dyDescent="0.25">
      <c r="D122">
        <f t="shared" si="15"/>
        <v>1.2000000000000008</v>
      </c>
      <c r="E122" s="3">
        <f t="shared" si="13"/>
        <v>0.87632401600161203</v>
      </c>
      <c r="F122" s="3">
        <f t="shared" si="19"/>
        <v>0.87633115985583321</v>
      </c>
      <c r="G122" s="3">
        <f t="shared" si="19"/>
        <v>0.87633116003546818</v>
      </c>
      <c r="H122" s="3">
        <f t="shared" si="19"/>
        <v>0.87633116003546818</v>
      </c>
      <c r="I122" s="3">
        <f t="shared" si="19"/>
        <v>0.87633116003546818</v>
      </c>
      <c r="K122" s="4">
        <f t="shared" si="17"/>
        <v>47.414213471495948</v>
      </c>
      <c r="L122" s="4">
        <f t="shared" si="14"/>
        <v>105.99302564417872</v>
      </c>
      <c r="M122" s="4">
        <f t="shared" si="18"/>
        <v>34.625460578037782</v>
      </c>
    </row>
    <row r="123" spans="4:13" x14ac:dyDescent="0.25">
      <c r="D123">
        <f t="shared" si="15"/>
        <v>1.2100000000000009</v>
      </c>
      <c r="E123" s="3">
        <f t="shared" si="13"/>
        <v>0.87490258317102643</v>
      </c>
      <c r="F123" s="3">
        <f t="shared" ref="F123:I142" si="20">IF(ABS(ATAN(E123*$B$12/(E123*$B$13+$D123)))&lt;$B$11,E123-($B$14*E123^$B$16-E123*E123-$D123*$D123-2*E123*$D123*$B$13)/($B$14*$B$16*E123^($B$16-1)-2*E123-2*$D123*$B$13),E123-($B$15*(E123^$B$17)-E123*E123-$D123*$D123-2*E123*$D123*$B$13)/($B$15*$B$17*(E123^($B$17-1))-2*E123-2*$D123*$B$13))</f>
        <v>0.87490972586319415</v>
      </c>
      <c r="G123" s="3">
        <f t="shared" si="20"/>
        <v>0.87490972604334305</v>
      </c>
      <c r="H123" s="3">
        <f t="shared" si="20"/>
        <v>0.87490972604334305</v>
      </c>
      <c r="I123" s="3">
        <f t="shared" si="20"/>
        <v>0.87490972604334305</v>
      </c>
      <c r="K123" s="4">
        <f t="shared" si="17"/>
        <v>47.809331917091747</v>
      </c>
      <c r="L123" s="4">
        <f t="shared" si="14"/>
        <v>106.87630085788021</v>
      </c>
      <c r="M123" s="4">
        <f t="shared" si="18"/>
        <v>34.569297099089226</v>
      </c>
    </row>
    <row r="124" spans="4:13" x14ac:dyDescent="0.25">
      <c r="D124">
        <f t="shared" si="15"/>
        <v>1.2200000000000009</v>
      </c>
      <c r="E124" s="3">
        <f t="shared" si="13"/>
        <v>0.87348365770042802</v>
      </c>
      <c r="F124" s="3">
        <f t="shared" si="20"/>
        <v>0.87349079790171458</v>
      </c>
      <c r="G124" s="3">
        <f t="shared" si="20"/>
        <v>0.87349079808230823</v>
      </c>
      <c r="H124" s="3">
        <f t="shared" si="20"/>
        <v>0.87349079808230823</v>
      </c>
      <c r="I124" s="3">
        <f t="shared" si="20"/>
        <v>0.87349079808230823</v>
      </c>
      <c r="K124" s="4">
        <f t="shared" si="17"/>
        <v>48.204450362687545</v>
      </c>
      <c r="L124" s="4">
        <f t="shared" si="14"/>
        <v>107.75957607158169</v>
      </c>
      <c r="M124" s="4">
        <f t="shared" si="18"/>
        <v>34.513232638051576</v>
      </c>
    </row>
    <row r="125" spans="4:13" x14ac:dyDescent="0.25">
      <c r="D125">
        <f t="shared" si="15"/>
        <v>1.2300000000000009</v>
      </c>
      <c r="E125" s="3">
        <f t="shared" si="13"/>
        <v>0.87206735038942318</v>
      </c>
      <c r="F125" s="3">
        <f t="shared" si="20"/>
        <v>0.87207448680234445</v>
      </c>
      <c r="G125" s="3">
        <f t="shared" si="20"/>
        <v>0.87207448698331469</v>
      </c>
      <c r="H125" s="3">
        <f t="shared" si="20"/>
        <v>0.87207448698331469</v>
      </c>
      <c r="I125" s="3">
        <f t="shared" si="20"/>
        <v>0.87207448698331469</v>
      </c>
      <c r="K125" s="4">
        <f t="shared" si="17"/>
        <v>48.599568808283344</v>
      </c>
      <c r="L125" s="4">
        <f t="shared" si="14"/>
        <v>108.64285128528317</v>
      </c>
      <c r="M125" s="4">
        <f t="shared" si="18"/>
        <v>34.457271574060137</v>
      </c>
    </row>
    <row r="126" spans="4:13" x14ac:dyDescent="0.25">
      <c r="D126">
        <f t="shared" si="15"/>
        <v>1.2400000000000009</v>
      </c>
      <c r="E126" s="3">
        <f t="shared" si="13"/>
        <v>0.87065376846646914</v>
      </c>
      <c r="F126" s="3">
        <f t="shared" si="20"/>
        <v>0.87066089982498562</v>
      </c>
      <c r="G126" s="3">
        <f t="shared" si="20"/>
        <v>0.87066090000626528</v>
      </c>
      <c r="H126" s="3">
        <f t="shared" si="20"/>
        <v>0.87066090000626528</v>
      </c>
      <c r="I126" s="3">
        <f t="shared" si="20"/>
        <v>0.87066090000626528</v>
      </c>
      <c r="K126" s="4">
        <f t="shared" si="17"/>
        <v>48.994687253879142</v>
      </c>
      <c r="L126" s="4">
        <f t="shared" si="14"/>
        <v>109.52612649898467</v>
      </c>
      <c r="M126" s="4">
        <f t="shared" si="18"/>
        <v>34.401418145151517</v>
      </c>
    </row>
    <row r="127" spans="4:13" x14ac:dyDescent="0.25">
      <c r="D127">
        <f t="shared" si="15"/>
        <v>1.2500000000000009</v>
      </c>
      <c r="E127" s="3">
        <f t="shared" si="13"/>
        <v>0.86924301564778461</v>
      </c>
      <c r="F127" s="3">
        <f t="shared" si="20"/>
        <v>0.86925014071735907</v>
      </c>
      <c r="G127" s="3">
        <f t="shared" si="20"/>
        <v>0.86925014089888208</v>
      </c>
      <c r="H127" s="3">
        <f t="shared" si="20"/>
        <v>0.86925014089888208</v>
      </c>
      <c r="I127" s="3">
        <f t="shared" si="20"/>
        <v>0.86925014089888208</v>
      </c>
      <c r="K127" s="4">
        <f t="shared" si="17"/>
        <v>49.389805699474941</v>
      </c>
      <c r="L127" s="4">
        <f t="shared" si="14"/>
        <v>110.40940171268615</v>
      </c>
      <c r="M127" s="4">
        <f t="shared" si="18"/>
        <v>34.345676450589579</v>
      </c>
    </row>
    <row r="128" spans="4:13" x14ac:dyDescent="0.25">
      <c r="D128">
        <f t="shared" si="15"/>
        <v>1.2600000000000009</v>
      </c>
      <c r="E128" s="3">
        <f t="shared" si="13"/>
        <v>0.86783519219692251</v>
      </c>
      <c r="F128" s="3">
        <f t="shared" si="20"/>
        <v>0.86784230977453403</v>
      </c>
      <c r="G128" s="3">
        <f t="shared" si="20"/>
        <v>0.86784230995623568</v>
      </c>
      <c r="H128" s="3">
        <f t="shared" si="20"/>
        <v>0.86784230995623568</v>
      </c>
      <c r="I128" s="3">
        <f t="shared" si="20"/>
        <v>0.86784230995623568</v>
      </c>
      <c r="K128" s="4">
        <f t="shared" si="17"/>
        <v>49.784924145070747</v>
      </c>
      <c r="L128" s="4">
        <f t="shared" si="14"/>
        <v>111.29267692638764</v>
      </c>
      <c r="M128" s="4">
        <f t="shared" si="18"/>
        <v>34.290050453217567</v>
      </c>
    </row>
    <row r="129" spans="4:13" x14ac:dyDescent="0.25">
      <c r="D129">
        <f t="shared" si="15"/>
        <v>1.2700000000000009</v>
      </c>
      <c r="E129" s="3">
        <f t="shared" si="13"/>
        <v>0.86643039498490027</v>
      </c>
      <c r="F129" s="3">
        <f t="shared" si="20"/>
        <v>0.86643750389901897</v>
      </c>
      <c r="G129" s="3">
        <f t="shared" si="20"/>
        <v>0.86643750408083564</v>
      </c>
      <c r="H129" s="3">
        <f t="shared" si="20"/>
        <v>0.86643750408083564</v>
      </c>
      <c r="I129" s="3">
        <f t="shared" si="20"/>
        <v>0.86643750408083564</v>
      </c>
      <c r="K129" s="4">
        <f t="shared" si="17"/>
        <v>50.180042590666545</v>
      </c>
      <c r="L129" s="4">
        <f t="shared" si="14"/>
        <v>112.17595214008915</v>
      </c>
      <c r="M129" s="4">
        <f t="shared" si="18"/>
        <v>34.234543981832374</v>
      </c>
    </row>
    <row r="130" spans="4:13" x14ac:dyDescent="0.25">
      <c r="D130">
        <f t="shared" si="15"/>
        <v>1.2800000000000009</v>
      </c>
      <c r="E130" s="3">
        <f t="shared" si="13"/>
        <v>0.86502871755079414</v>
      </c>
      <c r="F130" s="3">
        <f t="shared" si="20"/>
        <v>0.86503581666131768</v>
      </c>
      <c r="G130" s="3">
        <f t="shared" si="20"/>
        <v>0.86503581684318687</v>
      </c>
      <c r="H130" s="3">
        <f t="shared" si="20"/>
        <v>0.86503581684318698</v>
      </c>
      <c r="I130" s="3">
        <f t="shared" si="20"/>
        <v>0.86503581684318698</v>
      </c>
      <c r="K130" s="4">
        <f t="shared" ref="K130:K161" si="21">D130*$B$44</f>
        <v>50.575161036262344</v>
      </c>
      <c r="L130" s="4">
        <f t="shared" si="14"/>
        <v>113.05922735379062</v>
      </c>
      <c r="M130" s="4">
        <f t="shared" ref="M130:M161" si="22">I130*$B$44</f>
        <v>34.179160733577255</v>
      </c>
    </row>
    <row r="131" spans="4:13" x14ac:dyDescent="0.25">
      <c r="D131">
        <f t="shared" si="15"/>
        <v>1.2900000000000009</v>
      </c>
      <c r="E131" s="3">
        <f t="shared" ref="E131:E194" si="23">IF(ABS(ATAN(I130*$B$12/(I130*$B$13+$D131)))&lt;$B$11,I130-($B$14*I130^$B$16-I130*I130-$D131*$D131-2*I130*$D131*$B$13)/($B$14*$B$16*I130^($B$16-1)-2*I130-2*$D131*$B$13),I130-($B$15*(I130^$B$17)-I130*I130-$D131*$D131-2*I130*$D131*$B$13)/($B$15*$B$17*(I130^($B$17-1))-2*I130-2*$D131*$B$13))</f>
        <v>0.86363025016270367</v>
      </c>
      <c r="F131" s="3">
        <f t="shared" si="20"/>
        <v>0.86363733836085599</v>
      </c>
      <c r="G131" s="3">
        <f t="shared" si="20"/>
        <v>0.86363733854271685</v>
      </c>
      <c r="H131" s="3">
        <f t="shared" si="20"/>
        <v>0.86363733854271674</v>
      </c>
      <c r="I131" s="3">
        <f t="shared" si="20"/>
        <v>0.86363733854271685</v>
      </c>
      <c r="K131" s="4">
        <f t="shared" si="21"/>
        <v>50.970279481858142</v>
      </c>
      <c r="L131" s="4">
        <f t="shared" ref="L131:L178" si="24">(K131/0.305)*(3600/5280)</f>
        <v>113.94250256749213</v>
      </c>
      <c r="M131" s="4">
        <f t="shared" si="22"/>
        <v>34.123904276349137</v>
      </c>
    </row>
    <row r="132" spans="4:13" x14ac:dyDescent="0.25">
      <c r="D132">
        <f t="shared" ref="D132:D195" si="25">D131+0.01</f>
        <v>1.3000000000000009</v>
      </c>
      <c r="E132" s="3">
        <f t="shared" si="23"/>
        <v>0.86223507987899561</v>
      </c>
      <c r="F132" s="3">
        <f t="shared" si="20"/>
        <v>0.8622421560871929</v>
      </c>
      <c r="G132" s="3">
        <f t="shared" si="20"/>
        <v>0.86224215626898559</v>
      </c>
      <c r="H132" s="3">
        <f t="shared" si="20"/>
        <v>0.86224215626898559</v>
      </c>
      <c r="I132" s="3">
        <f t="shared" si="20"/>
        <v>0.86224215626898559</v>
      </c>
      <c r="K132" s="4">
        <f t="shared" si="21"/>
        <v>51.365397927453941</v>
      </c>
      <c r="L132" s="4">
        <f t="shared" si="24"/>
        <v>114.82577778119361</v>
      </c>
      <c r="M132" s="4">
        <f t="shared" si="22"/>
        <v>34.068778051217187</v>
      </c>
    </row>
    <row r="133" spans="4:13" x14ac:dyDescent="0.25">
      <c r="D133">
        <f t="shared" si="25"/>
        <v>1.3100000000000009</v>
      </c>
      <c r="E133" s="3">
        <f t="shared" si="23"/>
        <v>0.8608432906097464</v>
      </c>
      <c r="F133" s="3">
        <f t="shared" si="20"/>
        <v>0.86085035378142882</v>
      </c>
      <c r="G133" s="3">
        <f t="shared" si="20"/>
        <v>0.86085035396309517</v>
      </c>
      <c r="H133" s="3">
        <f t="shared" si="20"/>
        <v>0.86085035396309517</v>
      </c>
      <c r="I133" s="3">
        <f t="shared" si="20"/>
        <v>0.86085035396309517</v>
      </c>
      <c r="K133" s="4">
        <f t="shared" si="21"/>
        <v>51.76051637304974</v>
      </c>
      <c r="L133" s="4">
        <f t="shared" si="24"/>
        <v>115.70905299489507</v>
      </c>
      <c r="M133" s="4">
        <f t="shared" si="22"/>
        <v>34.013785374849178</v>
      </c>
    </row>
    <row r="134" spans="4:13" x14ac:dyDescent="0.25">
      <c r="D134">
        <f t="shared" si="25"/>
        <v>1.320000000000001</v>
      </c>
      <c r="E134" s="3">
        <f t="shared" si="23"/>
        <v>0.8594549631782975</v>
      </c>
      <c r="F134" s="3">
        <f t="shared" si="20"/>
        <v>0.85946201229773145</v>
      </c>
      <c r="G134" s="3">
        <f t="shared" si="20"/>
        <v>0.85946201247921461</v>
      </c>
      <c r="H134" s="3">
        <f t="shared" si="20"/>
        <v>0.85946201247921461</v>
      </c>
      <c r="I134" s="3">
        <f t="shared" si="20"/>
        <v>0.85946201247921461</v>
      </c>
      <c r="K134" s="4">
        <f t="shared" si="21"/>
        <v>52.155634818645538</v>
      </c>
      <c r="L134" s="4">
        <f t="shared" si="24"/>
        <v>116.59232820859658</v>
      </c>
      <c r="M134" s="4">
        <f t="shared" si="22"/>
        <v>33.958929441942473</v>
      </c>
    </row>
    <row r="135" spans="4:13" x14ac:dyDescent="0.25">
      <c r="D135">
        <f t="shared" si="25"/>
        <v>1.330000000000001</v>
      </c>
      <c r="E135" s="3">
        <f t="shared" si="23"/>
        <v>0.85807017538285124</v>
      </c>
      <c r="F135" s="3">
        <f t="shared" si="20"/>
        <v>0.85807720946490218</v>
      </c>
      <c r="G135" s="3">
        <f t="shared" si="20"/>
        <v>0.85807720964614653</v>
      </c>
      <c r="H135" s="3">
        <f t="shared" si="20"/>
        <v>0.85807720964614653</v>
      </c>
      <c r="I135" s="3">
        <f t="shared" si="20"/>
        <v>0.85807720964614653</v>
      </c>
      <c r="K135" s="4">
        <f t="shared" si="21"/>
        <v>52.550753264241344</v>
      </c>
      <c r="L135" s="4">
        <f t="shared" si="24"/>
        <v>117.47560342229808</v>
      </c>
      <c r="M135" s="4">
        <f t="shared" si="22"/>
        <v>33.90421332765662</v>
      </c>
    </row>
    <row r="136" spans="4:13" x14ac:dyDescent="0.25">
      <c r="D136">
        <f t="shared" si="25"/>
        <v>1.340000000000001</v>
      </c>
      <c r="E136" s="3">
        <f t="shared" si="23"/>
        <v>0.85668900205803045</v>
      </c>
      <c r="F136" s="3">
        <f t="shared" si="20"/>
        <v>0.85669602014790835</v>
      </c>
      <c r="G136" s="3">
        <f t="shared" si="20"/>
        <v>0.85669602032885994</v>
      </c>
      <c r="H136" s="3">
        <f t="shared" si="20"/>
        <v>0.85669602032885994</v>
      </c>
      <c r="I136" s="3">
        <f t="shared" si="20"/>
        <v>0.85669602032885994</v>
      </c>
      <c r="K136" s="4">
        <f t="shared" si="21"/>
        <v>52.945871709837142</v>
      </c>
      <c r="L136" s="4">
        <f t="shared" si="24"/>
        <v>118.35887863599956</v>
      </c>
      <c r="M136" s="4">
        <f t="shared" si="22"/>
        <v>33.849639990044636</v>
      </c>
    </row>
    <row r="137" spans="4:13" x14ac:dyDescent="0.25">
      <c r="D137">
        <f t="shared" si="25"/>
        <v>1.350000000000001</v>
      </c>
      <c r="E137" s="3">
        <f t="shared" si="23"/>
        <v>0.85531151513633463</v>
      </c>
      <c r="F137" s="3">
        <f t="shared" si="20"/>
        <v>0.85531851630931433</v>
      </c>
      <c r="G137" s="3">
        <f t="shared" si="20"/>
        <v>0.85531851648992063</v>
      </c>
      <c r="H137" s="3">
        <f t="shared" si="20"/>
        <v>0.85531851648992074</v>
      </c>
      <c r="I137" s="3">
        <f t="shared" si="20"/>
        <v>0.85531851648992074</v>
      </c>
      <c r="K137" s="4">
        <f t="shared" si="21"/>
        <v>53.340990155432941</v>
      </c>
      <c r="L137" s="4">
        <f t="shared" si="24"/>
        <v>119.24215384970105</v>
      </c>
      <c r="M137" s="4">
        <f t="shared" si="22"/>
        <v>33.795212272480249</v>
      </c>
    </row>
    <row r="138" spans="4:13" x14ac:dyDescent="0.25">
      <c r="D138">
        <f t="shared" si="25"/>
        <v>1.360000000000001</v>
      </c>
      <c r="E138" s="3">
        <f t="shared" si="23"/>
        <v>0.85393778370942641</v>
      </c>
      <c r="F138" s="3">
        <f t="shared" si="20"/>
        <v>0.85394476707054423</v>
      </c>
      <c r="G138" s="3">
        <f t="shared" si="20"/>
        <v>0.8539447672507543</v>
      </c>
      <c r="H138" s="3">
        <f t="shared" si="20"/>
        <v>0.85394476725075441</v>
      </c>
      <c r="I138" s="3">
        <f t="shared" si="20"/>
        <v>0.8539447672507543</v>
      </c>
      <c r="K138" s="4">
        <f t="shared" si="21"/>
        <v>53.736108601028739</v>
      </c>
      <c r="L138" s="4">
        <f t="shared" si="24"/>
        <v>120.12542906340254</v>
      </c>
      <c r="M138" s="4">
        <f t="shared" si="22"/>
        <v>33.740932906078463</v>
      </c>
    </row>
    <row r="139" spans="4:13" x14ac:dyDescent="0.25">
      <c r="D139">
        <f t="shared" si="25"/>
        <v>1.370000000000001</v>
      </c>
      <c r="E139" s="3">
        <f t="shared" si="23"/>
        <v>0.85256787408918577</v>
      </c>
      <c r="F139" s="3">
        <f t="shared" si="20"/>
        <v>0.85257483877291429</v>
      </c>
      <c r="G139" s="3">
        <f t="shared" si="20"/>
        <v>0.8525748389526786</v>
      </c>
      <c r="H139" s="3">
        <f t="shared" si="20"/>
        <v>0.8525748389526786</v>
      </c>
      <c r="I139" s="3">
        <f t="shared" si="20"/>
        <v>0.8525748389526786</v>
      </c>
      <c r="K139" s="4">
        <f t="shared" si="21"/>
        <v>54.131227046624538</v>
      </c>
      <c r="L139" s="4">
        <f t="shared" si="24"/>
        <v>121.00870427710403</v>
      </c>
      <c r="M139" s="4">
        <f t="shared" si="22"/>
        <v>33.686804512107123</v>
      </c>
    </row>
    <row r="140" spans="4:13" x14ac:dyDescent="0.25">
      <c r="D140">
        <f t="shared" si="25"/>
        <v>1.380000000000001</v>
      </c>
      <c r="E140" s="3">
        <f t="shared" si="23"/>
        <v>0.85120184986847458</v>
      </c>
      <c r="F140" s="3">
        <f t="shared" si="20"/>
        <v>0.85120879503837676</v>
      </c>
      <c r="G140" s="3">
        <f t="shared" si="20"/>
        <v>0.85120879521764736</v>
      </c>
      <c r="H140" s="3">
        <f t="shared" si="20"/>
        <v>0.85120879521764736</v>
      </c>
      <c r="I140" s="3">
        <f t="shared" si="20"/>
        <v>0.85120879521764736</v>
      </c>
      <c r="K140" s="4">
        <f t="shared" si="21"/>
        <v>54.526345492220337</v>
      </c>
      <c r="L140" s="4">
        <f t="shared" si="24"/>
        <v>121.89197949080551</v>
      </c>
      <c r="M140" s="4">
        <f t="shared" si="22"/>
        <v>33.632829604386984</v>
      </c>
    </row>
    <row r="141" spans="4:13" x14ac:dyDescent="0.25">
      <c r="D141">
        <f t="shared" si="25"/>
        <v>1.390000000000001</v>
      </c>
      <c r="E141" s="3">
        <f t="shared" si="23"/>
        <v>0.84983977198155636</v>
      </c>
      <c r="F141" s="3">
        <f t="shared" si="20"/>
        <v>0.8498466968299212</v>
      </c>
      <c r="G141" s="3">
        <f t="shared" si="20"/>
        <v>0.84984669700865145</v>
      </c>
      <c r="H141" s="3">
        <f t="shared" si="20"/>
        <v>0.84984669700865156</v>
      </c>
      <c r="I141" s="3">
        <f t="shared" si="20"/>
        <v>0.84984669700865156</v>
      </c>
      <c r="K141" s="4">
        <f t="shared" si="21"/>
        <v>54.921463937816142</v>
      </c>
      <c r="L141" s="4">
        <f t="shared" si="24"/>
        <v>122.77525470450702</v>
      </c>
      <c r="M141" s="4">
        <f t="shared" si="22"/>
        <v>33.579010591678262</v>
      </c>
    </row>
    <row r="142" spans="4:13" x14ac:dyDescent="0.25">
      <c r="D142">
        <f t="shared" si="25"/>
        <v>1.400000000000001</v>
      </c>
      <c r="E142" s="3">
        <f t="shared" si="23"/>
        <v>0.8484816987641185</v>
      </c>
      <c r="F142" s="3">
        <f t="shared" si="20"/>
        <v>0.84848860251157887</v>
      </c>
      <c r="G142" s="3">
        <f t="shared" si="20"/>
        <v>0.84848860268972404</v>
      </c>
      <c r="H142" s="3">
        <f t="shared" si="20"/>
        <v>0.84848860268972404</v>
      </c>
      <c r="I142" s="3">
        <f t="shared" si="20"/>
        <v>0.84848860268972404</v>
      </c>
      <c r="K142" s="4">
        <f t="shared" si="21"/>
        <v>55.316582383411941</v>
      </c>
      <c r="L142" s="4">
        <f t="shared" si="24"/>
        <v>123.65852991820852</v>
      </c>
      <c r="M142" s="4">
        <f t="shared" si="22"/>
        <v>33.525349780051549</v>
      </c>
    </row>
    <row r="143" spans="4:13" x14ac:dyDescent="0.25">
      <c r="D143">
        <f t="shared" si="25"/>
        <v>1.410000000000001</v>
      </c>
      <c r="E143" s="3">
        <f t="shared" si="23"/>
        <v>0.84712768601285093</v>
      </c>
      <c r="F143" s="3">
        <f t="shared" ref="F143:I162" si="26">IF(ABS(ATAN(E143*$B$12/(E143*$B$13+$D143)))&lt;$B$11,E143-($B$14*E143^$B$16-E143*E143-$D143*$D143-2*E143*$D143*$B$13)/($B$14*$B$16*E143^($B$16-1)-2*E143-2*$D143*$B$13),E143-($B$15*(E143^$B$17)-E143*E143-$D143*$D143-2*E143*$D143*$B$13)/($B$15*$B$17*(E143^($B$17-1))-2*E143-2*$D143*$B$13))</f>
        <v>0.84713456790798636</v>
      </c>
      <c r="G143" s="3">
        <f t="shared" si="26"/>
        <v>0.8471345680855028</v>
      </c>
      <c r="H143" s="3">
        <f t="shared" si="26"/>
        <v>0.8471345680855028</v>
      </c>
      <c r="I143" s="3">
        <f t="shared" si="26"/>
        <v>0.8471345680855028</v>
      </c>
      <c r="K143" s="4">
        <f t="shared" si="21"/>
        <v>55.711700829007739</v>
      </c>
      <c r="L143" s="4">
        <f t="shared" si="24"/>
        <v>124.54180513191</v>
      </c>
      <c r="M143" s="4">
        <f t="shared" si="22"/>
        <v>33.471849375241263</v>
      </c>
    </row>
    <row r="144" spans="4:13" x14ac:dyDescent="0.25">
      <c r="D144">
        <f t="shared" si="25"/>
        <v>1.420000000000001</v>
      </c>
      <c r="E144" s="3">
        <f t="shared" si="23"/>
        <v>0.84577778704453366</v>
      </c>
      <c r="F144" s="3">
        <f t="shared" si="26"/>
        <v>0.84578464636345807</v>
      </c>
      <c r="G144" s="3">
        <f t="shared" si="26"/>
        <v>0.84578464654030394</v>
      </c>
      <c r="H144" s="3">
        <f t="shared" si="26"/>
        <v>0.84578464654030394</v>
      </c>
      <c r="I144" s="3">
        <f t="shared" si="26"/>
        <v>0.84578464654030394</v>
      </c>
      <c r="K144" s="4">
        <f t="shared" si="21"/>
        <v>56.106819274603538</v>
      </c>
      <c r="L144" s="4">
        <f t="shared" si="24"/>
        <v>125.42508034561148</v>
      </c>
      <c r="M144" s="4">
        <f t="shared" si="22"/>
        <v>33.418511484979739</v>
      </c>
    </row>
    <row r="145" spans="4:13" x14ac:dyDescent="0.25">
      <c r="D145">
        <f t="shared" si="25"/>
        <v>1.430000000000001</v>
      </c>
      <c r="E145" s="3">
        <f t="shared" si="23"/>
        <v>0.84443205275459421</v>
      </c>
      <c r="F145" s="3">
        <f t="shared" si="26"/>
        <v>0.84443888880053097</v>
      </c>
      <c r="G145" s="3">
        <f t="shared" si="26"/>
        <v>0.84443888897666586</v>
      </c>
      <c r="H145" s="3">
        <f t="shared" si="26"/>
        <v>0.84443888897666586</v>
      </c>
      <c r="I145" s="3">
        <f t="shared" si="26"/>
        <v>0.84443888897666586</v>
      </c>
      <c r="K145" s="4">
        <f t="shared" si="21"/>
        <v>56.501937720199336</v>
      </c>
      <c r="L145" s="4">
        <f t="shared" si="24"/>
        <v>126.30835555931297</v>
      </c>
      <c r="M145" s="4">
        <f t="shared" si="22"/>
        <v>33.365338121310394</v>
      </c>
    </row>
    <row r="146" spans="4:13" x14ac:dyDescent="0.25">
      <c r="D146">
        <f t="shared" si="25"/>
        <v>1.4400000000000011</v>
      </c>
      <c r="E146" s="3">
        <f t="shared" si="23"/>
        <v>0.84309053167509318</v>
      </c>
      <c r="F146" s="3">
        <f t="shared" si="26"/>
        <v>0.84309734377793821</v>
      </c>
      <c r="G146" s="3">
        <f t="shared" si="26"/>
        <v>0.84309734395332325</v>
      </c>
      <c r="H146" s="3">
        <f t="shared" si="26"/>
        <v>0.84309734395332325</v>
      </c>
      <c r="I146" s="3">
        <f t="shared" si="26"/>
        <v>0.84309734395332325</v>
      </c>
      <c r="K146" s="4">
        <f t="shared" si="21"/>
        <v>56.897056165795135</v>
      </c>
      <c r="L146" s="4">
        <f t="shared" si="24"/>
        <v>127.19163077301445</v>
      </c>
      <c r="M146" s="4">
        <f t="shared" si="22"/>
        <v>33.312331202878404</v>
      </c>
    </row>
    <row r="147" spans="4:13" x14ac:dyDescent="0.25">
      <c r="D147">
        <f t="shared" si="25"/>
        <v>1.4500000000000011</v>
      </c>
      <c r="E147" s="3">
        <f t="shared" si="23"/>
        <v>0.84175327003210332</v>
      </c>
      <c r="F147" s="3">
        <f t="shared" si="26"/>
        <v>0.84176005754797867</v>
      </c>
      <c r="G147" s="3">
        <f t="shared" si="26"/>
        <v>0.84176005772257634</v>
      </c>
      <c r="H147" s="3">
        <f t="shared" si="26"/>
        <v>0.84176005772257634</v>
      </c>
      <c r="I147" s="3">
        <f t="shared" si="26"/>
        <v>0.84176005772257634</v>
      </c>
      <c r="K147" s="4">
        <f t="shared" si="21"/>
        <v>57.292174611390934</v>
      </c>
      <c r="L147" s="4">
        <f t="shared" si="24"/>
        <v>128.07490598671595</v>
      </c>
      <c r="M147" s="4">
        <f t="shared" si="22"/>
        <v>33.259492557197461</v>
      </c>
    </row>
    <row r="148" spans="4:13" x14ac:dyDescent="0.25">
      <c r="D148">
        <f t="shared" si="25"/>
        <v>1.4600000000000011</v>
      </c>
      <c r="E148" s="3">
        <f t="shared" si="23"/>
        <v>0.84042031180245036</v>
      </c>
      <c r="F148" s="3">
        <f t="shared" si="26"/>
        <v>0.84042707411324691</v>
      </c>
      <c r="G148" s="3">
        <f t="shared" si="26"/>
        <v>0.84042707428702135</v>
      </c>
      <c r="H148" s="3">
        <f t="shared" si="26"/>
        <v>0.84042707428702135</v>
      </c>
      <c r="I148" s="3">
        <f t="shared" si="26"/>
        <v>0.84042707428702135</v>
      </c>
      <c r="K148" s="4">
        <f t="shared" si="21"/>
        <v>57.687293056986739</v>
      </c>
      <c r="L148" s="4">
        <f t="shared" si="24"/>
        <v>128.95818120041744</v>
      </c>
      <c r="M148" s="4">
        <f t="shared" si="22"/>
        <v>33.206823922891317</v>
      </c>
    </row>
    <row r="149" spans="4:13" x14ac:dyDescent="0.25">
      <c r="D149">
        <f t="shared" si="25"/>
        <v>1.4700000000000011</v>
      </c>
      <c r="E149" s="3">
        <f t="shared" si="23"/>
        <v>0.83909169876978185</v>
      </c>
      <c r="F149" s="3">
        <f t="shared" si="26"/>
        <v>0.83909843528269568</v>
      </c>
      <c r="G149" s="3">
        <f t="shared" si="26"/>
        <v>0.83909843545561247</v>
      </c>
      <c r="H149" s="3">
        <f t="shared" si="26"/>
        <v>0.83909843545561247</v>
      </c>
      <c r="I149" s="3">
        <f t="shared" si="26"/>
        <v>0.83909843545561247</v>
      </c>
      <c r="K149" s="4">
        <f t="shared" si="21"/>
        <v>58.082411502582538</v>
      </c>
      <c r="L149" s="4">
        <f t="shared" si="24"/>
        <v>129.84145641411894</v>
      </c>
      <c r="M149" s="4">
        <f t="shared" si="22"/>
        <v>33.154326951908871</v>
      </c>
    </row>
    <row r="150" spans="4:13" x14ac:dyDescent="0.25">
      <c r="D150">
        <f t="shared" si="25"/>
        <v>1.4800000000000011</v>
      </c>
      <c r="E150" s="3">
        <f t="shared" si="23"/>
        <v>0.83776747057993972</v>
      </c>
      <c r="F150" s="3">
        <f t="shared" si="26"/>
        <v>0.83777418072700038</v>
      </c>
      <c r="G150" s="3">
        <f t="shared" si="26"/>
        <v>0.83777418089902655</v>
      </c>
      <c r="H150" s="3">
        <f t="shared" si="26"/>
        <v>0.83777418089902655</v>
      </c>
      <c r="I150" s="3">
        <f t="shared" si="26"/>
        <v>0.83777418089902655</v>
      </c>
      <c r="K150" s="4">
        <f t="shared" si="21"/>
        <v>58.477529948178336</v>
      </c>
      <c r="L150" s="4">
        <f t="shared" si="24"/>
        <v>130.72473162782043</v>
      </c>
      <c r="M150" s="4">
        <f t="shared" si="22"/>
        <v>33.102003211711732</v>
      </c>
    </row>
    <row r="151" spans="4:13" x14ac:dyDescent="0.25">
      <c r="D151">
        <f t="shared" si="25"/>
        <v>1.4900000000000011</v>
      </c>
      <c r="E151" s="3">
        <f t="shared" si="23"/>
        <v>0.83644766479560828</v>
      </c>
      <c r="F151" s="3">
        <f t="shared" si="26"/>
        <v>0.83645434803320184</v>
      </c>
      <c r="G151" s="3">
        <f t="shared" si="26"/>
        <v>0.83645434820430586</v>
      </c>
      <c r="H151" s="3">
        <f t="shared" si="26"/>
        <v>0.83645434820430586</v>
      </c>
      <c r="I151" s="3">
        <f t="shared" si="26"/>
        <v>0.83645434820430586</v>
      </c>
      <c r="K151" s="4">
        <f t="shared" si="21"/>
        <v>58.872648393774135</v>
      </c>
      <c r="L151" s="4">
        <f t="shared" si="24"/>
        <v>131.6080068415219</v>
      </c>
      <c r="M151" s="4">
        <f t="shared" si="22"/>
        <v>33.049854187433276</v>
      </c>
    </row>
    <row r="152" spans="4:13" x14ac:dyDescent="0.25">
      <c r="D152">
        <f t="shared" si="25"/>
        <v>1.5000000000000011</v>
      </c>
      <c r="E152" s="3">
        <f t="shared" si="23"/>
        <v>0.83513231695021706</v>
      </c>
      <c r="F152" s="3">
        <f t="shared" si="26"/>
        <v>0.83513897275860394</v>
      </c>
      <c r="G152" s="3">
        <f t="shared" si="26"/>
        <v>0.83513897292875561</v>
      </c>
      <c r="H152" s="3">
        <f t="shared" si="26"/>
        <v>0.83513897292875561</v>
      </c>
      <c r="I152" s="3">
        <f t="shared" si="26"/>
        <v>0.83513897292875561</v>
      </c>
      <c r="K152" s="4">
        <f t="shared" si="21"/>
        <v>59.267766839369934</v>
      </c>
      <c r="L152" s="4">
        <f t="shared" si="24"/>
        <v>132.49128205522339</v>
      </c>
      <c r="M152" s="4">
        <f t="shared" si="22"/>
        <v>32.997881284008223</v>
      </c>
    </row>
    <row r="153" spans="4:13" x14ac:dyDescent="0.25">
      <c r="D153">
        <f t="shared" si="25"/>
        <v>1.5100000000000011</v>
      </c>
      <c r="E153" s="3">
        <f t="shared" si="23"/>
        <v>0.83382146060107609</v>
      </c>
      <c r="F153" s="3">
        <f t="shared" si="26"/>
        <v>0.83382808848390544</v>
      </c>
      <c r="G153" s="3">
        <f t="shared" si="26"/>
        <v>0.833828088653076</v>
      </c>
      <c r="H153" s="3">
        <f t="shared" si="26"/>
        <v>0.83382808865307612</v>
      </c>
      <c r="I153" s="3">
        <f t="shared" si="26"/>
        <v>0.833828088653076</v>
      </c>
      <c r="K153" s="4">
        <f t="shared" si="21"/>
        <v>59.662885284965732</v>
      </c>
      <c r="L153" s="4">
        <f t="shared" si="24"/>
        <v>133.37455726892489</v>
      </c>
      <c r="M153" s="4">
        <f t="shared" si="22"/>
        <v>32.946085828271968</v>
      </c>
    </row>
    <row r="154" spans="4:13" x14ac:dyDescent="0.25">
      <c r="D154">
        <f t="shared" si="25"/>
        <v>1.5200000000000011</v>
      </c>
      <c r="E154" s="3">
        <f t="shared" si="23"/>
        <v>0.83251512738172739</v>
      </c>
      <c r="F154" s="3">
        <f t="shared" si="26"/>
        <v>0.8325217268655476</v>
      </c>
      <c r="G154" s="3">
        <f t="shared" si="26"/>
        <v>0.83252172703370986</v>
      </c>
      <c r="H154" s="3">
        <f t="shared" si="26"/>
        <v>0.83252172703370986</v>
      </c>
      <c r="I154" s="3">
        <f t="shared" si="26"/>
        <v>0.83252172703370986</v>
      </c>
      <c r="K154" s="4">
        <f t="shared" si="21"/>
        <v>60.058003730561531</v>
      </c>
      <c r="L154" s="4">
        <f t="shared" si="24"/>
        <v>134.25783248262636</v>
      </c>
      <c r="M154" s="4">
        <f t="shared" si="22"/>
        <v>32.894469071028972</v>
      </c>
    </row>
    <row r="155" spans="4:13" x14ac:dyDescent="0.25">
      <c r="D155">
        <f t="shared" si="25"/>
        <v>1.5300000000000011</v>
      </c>
      <c r="E155" s="3">
        <f t="shared" si="23"/>
        <v>0.83121334705349303</v>
      </c>
      <c r="F155" s="3">
        <f t="shared" si="26"/>
        <v>0.83121991768726144</v>
      </c>
      <c r="G155" s="3">
        <f t="shared" si="26"/>
        <v>0.83121991785438931</v>
      </c>
      <c r="H155" s="3">
        <f t="shared" si="26"/>
        <v>0.83121991785438931</v>
      </c>
      <c r="I155" s="3">
        <f t="shared" si="26"/>
        <v>0.83121991785438931</v>
      </c>
      <c r="K155" s="4">
        <f t="shared" si="21"/>
        <v>60.453122176157336</v>
      </c>
      <c r="L155" s="4">
        <f t="shared" si="24"/>
        <v>135.14110769632785</v>
      </c>
      <c r="M155" s="4">
        <f t="shared" si="22"/>
        <v>32.843032189089428</v>
      </c>
    </row>
    <row r="156" spans="4:13" x14ac:dyDescent="0.25">
      <c r="D156">
        <f t="shared" si="25"/>
        <v>1.5400000000000011</v>
      </c>
      <c r="E156" s="3">
        <f t="shared" si="23"/>
        <v>0.82991614755620979</v>
      </c>
      <c r="F156" s="3">
        <f t="shared" si="26"/>
        <v>0.82992268891079968</v>
      </c>
      <c r="G156" s="3">
        <f t="shared" si="26"/>
        <v>0.82992268907686839</v>
      </c>
      <c r="H156" s="3">
        <f t="shared" si="26"/>
        <v>0.82992268907686839</v>
      </c>
      <c r="I156" s="3">
        <f t="shared" si="26"/>
        <v>0.82992268907686839</v>
      </c>
      <c r="K156" s="4">
        <f t="shared" si="21"/>
        <v>60.848240621753135</v>
      </c>
      <c r="L156" s="4">
        <f t="shared" si="24"/>
        <v>136.02438291002937</v>
      </c>
      <c r="M156" s="4">
        <f t="shared" si="22"/>
        <v>32.791776287273805</v>
      </c>
    </row>
    <row r="157" spans="4:13" x14ac:dyDescent="0.25">
      <c r="D157">
        <f t="shared" si="25"/>
        <v>1.5500000000000012</v>
      </c>
      <c r="E157" s="3">
        <f t="shared" si="23"/>
        <v>0.82862355505813368</v>
      </c>
      <c r="F157" s="3">
        <f t="shared" si="26"/>
        <v>0.82863006672584183</v>
      </c>
      <c r="G157" s="3">
        <f t="shared" si="26"/>
        <v>0.82863006689082808</v>
      </c>
      <c r="H157" s="3">
        <f t="shared" si="26"/>
        <v>0.82863006689082808</v>
      </c>
      <c r="I157" s="3">
        <f t="shared" si="26"/>
        <v>0.82863006689082808</v>
      </c>
      <c r="K157" s="4">
        <f t="shared" si="21"/>
        <v>61.243359067348933</v>
      </c>
      <c r="L157" s="4">
        <f t="shared" si="24"/>
        <v>136.90765812373084</v>
      </c>
      <c r="M157" s="4">
        <f t="shared" si="22"/>
        <v>32.74070240038472</v>
      </c>
    </row>
    <row r="158" spans="4:13" x14ac:dyDescent="0.25">
      <c r="D158">
        <f t="shared" si="25"/>
        <v>1.5600000000000012</v>
      </c>
      <c r="E158" s="3">
        <f t="shared" si="23"/>
        <v>0.82733559400500767</v>
      </c>
      <c r="F158" s="3">
        <f t="shared" si="26"/>
        <v>0.82734207559906148</v>
      </c>
      <c r="G158" s="3">
        <f t="shared" si="26"/>
        <v>0.82734207576294327</v>
      </c>
      <c r="H158" s="3">
        <f t="shared" si="26"/>
        <v>0.82734207576294327</v>
      </c>
      <c r="I158" s="3">
        <f t="shared" si="26"/>
        <v>0.82734207576294327</v>
      </c>
      <c r="K158" s="4">
        <f t="shared" si="21"/>
        <v>61.638477512944732</v>
      </c>
      <c r="L158" s="4">
        <f t="shared" si="24"/>
        <v>137.79093333743234</v>
      </c>
      <c r="M158" s="4">
        <f t="shared" si="22"/>
        <v>32.689811495145612</v>
      </c>
    </row>
    <row r="159" spans="4:13" x14ac:dyDescent="0.25">
      <c r="D159">
        <f t="shared" si="25"/>
        <v>1.5700000000000012</v>
      </c>
      <c r="E159" s="3">
        <f t="shared" si="23"/>
        <v>0.82605228716828105</v>
      </c>
      <c r="F159" s="3">
        <f t="shared" si="26"/>
        <v>0.82605873832234678</v>
      </c>
      <c r="G159" s="3">
        <f t="shared" si="26"/>
        <v>0.82605873848510325</v>
      </c>
      <c r="H159" s="3">
        <f t="shared" si="26"/>
        <v>0.82605873848510325</v>
      </c>
      <c r="I159" s="3">
        <f t="shared" si="26"/>
        <v>0.82605873848510325</v>
      </c>
      <c r="K159" s="4">
        <f t="shared" si="21"/>
        <v>62.033595958540531</v>
      </c>
      <c r="L159" s="4">
        <f t="shared" si="24"/>
        <v>138.67420855113383</v>
      </c>
      <c r="M159" s="4">
        <f t="shared" si="22"/>
        <v>32.639104472106084</v>
      </c>
    </row>
    <row r="160" spans="4:13" x14ac:dyDescent="0.25">
      <c r="D160">
        <f t="shared" si="25"/>
        <v>1.5800000000000012</v>
      </c>
      <c r="E160" s="3">
        <f t="shared" si="23"/>
        <v>0.82477365569247452</v>
      </c>
      <c r="F160" s="3">
        <f t="shared" si="26"/>
        <v>0.8247800760601669</v>
      </c>
      <c r="G160" s="3">
        <f t="shared" si="26"/>
        <v>0.82478007622177851</v>
      </c>
      <c r="H160" s="3">
        <f t="shared" si="26"/>
        <v>0.82478007622177851</v>
      </c>
      <c r="I160" s="3">
        <f t="shared" si="26"/>
        <v>0.82478007622177851</v>
      </c>
      <c r="K160" s="4">
        <f t="shared" si="21"/>
        <v>62.428714404136329</v>
      </c>
      <c r="L160" s="4">
        <f t="shared" si="24"/>
        <v>139.5574837648353</v>
      </c>
      <c r="M160" s="4">
        <f t="shared" si="22"/>
        <v>32.588582167513394</v>
      </c>
    </row>
    <row r="161" spans="4:13" x14ac:dyDescent="0.25">
      <c r="D161">
        <f t="shared" si="25"/>
        <v>1.5900000000000012</v>
      </c>
      <c r="E161" s="3">
        <f t="shared" si="23"/>
        <v>0.82349971914168518</v>
      </c>
      <c r="F161" s="3">
        <f t="shared" si="26"/>
        <v>0.82350610839607963</v>
      </c>
      <c r="G161" s="3">
        <f t="shared" si="26"/>
        <v>0.82350610855652795</v>
      </c>
      <c r="H161" s="3">
        <f t="shared" si="26"/>
        <v>0.82350610855652795</v>
      </c>
      <c r="I161" s="3">
        <f t="shared" si="26"/>
        <v>0.82350610855652795</v>
      </c>
      <c r="K161" s="4">
        <f t="shared" si="21"/>
        <v>62.823832849732135</v>
      </c>
      <c r="L161" s="4">
        <f t="shared" si="24"/>
        <v>140.44075897853682</v>
      </c>
      <c r="M161" s="4">
        <f t="shared" si="22"/>
        <v>32.538245355150089</v>
      </c>
    </row>
    <row r="162" spans="4:13" x14ac:dyDescent="0.25">
      <c r="D162">
        <f t="shared" si="25"/>
        <v>1.6000000000000012</v>
      </c>
      <c r="E162" s="3">
        <f t="shared" si="23"/>
        <v>0.82223049554522776</v>
      </c>
      <c r="F162" s="3">
        <f t="shared" si="26"/>
        <v>0.82223685337837438</v>
      </c>
      <c r="G162" s="3">
        <f t="shared" si="26"/>
        <v>0.82223685353764209</v>
      </c>
      <c r="H162" s="3">
        <f t="shared" si="26"/>
        <v>0.82223685353764209</v>
      </c>
      <c r="I162" s="3">
        <f t="shared" si="26"/>
        <v>0.82223685353764209</v>
      </c>
      <c r="K162" s="4">
        <f t="shared" ref="K162:K178" si="27">D162*$B$44</f>
        <v>63.218951295327933</v>
      </c>
      <c r="L162" s="4">
        <f t="shared" si="24"/>
        <v>141.32403419223829</v>
      </c>
      <c r="M162" s="4">
        <f t="shared" ref="M162:M178" si="28">I162*$B$44</f>
        <v>32.488094748137399</v>
      </c>
    </row>
    <row r="163" spans="4:13" x14ac:dyDescent="0.25">
      <c r="D163">
        <f t="shared" si="25"/>
        <v>1.6100000000000012</v>
      </c>
      <c r="E163" s="3">
        <f t="shared" si="23"/>
        <v>0.82096600144240772</v>
      </c>
      <c r="F163" s="3">
        <f t="shared" ref="F163:I182" si="29">IF(ABS(ATAN(E163*$B$12/(E163*$B$13+$D163)))&lt;$B$11,E163-($B$14*E163^$B$16-E163*E163-$D163*$D163-2*E163*$D163*$B$13)/($B$14*$B$16*E163^($B$16-1)-2*E163-2*$D163*$B$13),E163-($B$15*(E163^$B$17)-E163*E163-$D163*$D163-2*E163*$D163*$B$13)/($B$15*$B$17*(E163^($B$17-1))-2*E163-2*$D163*$B$13))</f>
        <v>0.82097232756484939</v>
      </c>
      <c r="G163" s="3">
        <f t="shared" si="29"/>
        <v>0.82097232772292061</v>
      </c>
      <c r="H163" s="3">
        <f t="shared" si="29"/>
        <v>0.82097232772292061</v>
      </c>
      <c r="I163" s="3">
        <f t="shared" si="29"/>
        <v>0.82097232772292061</v>
      </c>
      <c r="K163" s="4">
        <f t="shared" si="27"/>
        <v>63.614069740923732</v>
      </c>
      <c r="L163" s="4">
        <f t="shared" si="24"/>
        <v>142.20730940593978</v>
      </c>
      <c r="M163" s="4">
        <f t="shared" si="28"/>
        <v>32.438131000704551</v>
      </c>
    </row>
    <row r="164" spans="4:13" x14ac:dyDescent="0.25">
      <c r="D164">
        <f t="shared" si="25"/>
        <v>1.6200000000000012</v>
      </c>
      <c r="E164" s="3">
        <f t="shared" si="23"/>
        <v>0.81970625192642776</v>
      </c>
      <c r="F164" s="3">
        <f t="shared" si="29"/>
        <v>0.81971254606672139</v>
      </c>
      <c r="G164" s="3">
        <f t="shared" si="29"/>
        <v>0.81971254622358114</v>
      </c>
      <c r="H164" s="3">
        <f t="shared" si="29"/>
        <v>0.81971254622358114</v>
      </c>
      <c r="I164" s="3">
        <f t="shared" si="29"/>
        <v>0.81971254622358114</v>
      </c>
      <c r="K164" s="4">
        <f t="shared" si="27"/>
        <v>64.009188186519523</v>
      </c>
      <c r="L164" s="4">
        <f t="shared" si="24"/>
        <v>143.09058461964125</v>
      </c>
      <c r="M164" s="4">
        <f t="shared" si="28"/>
        <v>32.388354709923611</v>
      </c>
    </row>
    <row r="165" spans="4:13" x14ac:dyDescent="0.25">
      <c r="D165">
        <f t="shared" si="25"/>
        <v>1.6300000000000012</v>
      </c>
      <c r="E165" s="3">
        <f t="shared" si="23"/>
        <v>0.81845126068742402</v>
      </c>
      <c r="F165" s="3">
        <f t="shared" si="29"/>
        <v>0.81845752259166604</v>
      </c>
      <c r="G165" s="3">
        <f t="shared" si="29"/>
        <v>0.81845752274730033</v>
      </c>
      <c r="H165" s="3">
        <f t="shared" si="29"/>
        <v>0.81845752274730033</v>
      </c>
      <c r="I165" s="3">
        <f t="shared" si="29"/>
        <v>0.81845752274730033</v>
      </c>
      <c r="K165" s="4">
        <f t="shared" si="27"/>
        <v>64.404306632115336</v>
      </c>
      <c r="L165" s="4">
        <f t="shared" si="24"/>
        <v>143.97385983334277</v>
      </c>
      <c r="M165" s="4">
        <f t="shared" si="28"/>
        <v>32.338766417410184</v>
      </c>
    </row>
    <row r="166" spans="4:13" x14ac:dyDescent="0.25">
      <c r="D166">
        <f t="shared" si="25"/>
        <v>1.6400000000000012</v>
      </c>
      <c r="E166" s="3">
        <f t="shared" si="23"/>
        <v>0.81720104005463523</v>
      </c>
      <c r="F166" s="3">
        <f t="shared" si="29"/>
        <v>0.81720726948599176</v>
      </c>
      <c r="G166" s="3">
        <f t="shared" si="29"/>
        <v>0.81720726964038781</v>
      </c>
      <c r="H166" s="3">
        <f t="shared" si="29"/>
        <v>0.81720726964038781</v>
      </c>
      <c r="I166" s="3">
        <f t="shared" si="29"/>
        <v>0.81720726964038781</v>
      </c>
      <c r="K166" s="4">
        <f t="shared" si="27"/>
        <v>64.799425077711135</v>
      </c>
      <c r="L166" s="4">
        <f t="shared" si="24"/>
        <v>144.85713504704424</v>
      </c>
      <c r="M166" s="4">
        <f t="shared" si="28"/>
        <v>32.289366610989724</v>
      </c>
    </row>
    <row r="167" spans="4:13" x14ac:dyDescent="0.25">
      <c r="D167">
        <f t="shared" si="25"/>
        <v>1.6500000000000012</v>
      </c>
      <c r="E167" s="3">
        <f t="shared" si="23"/>
        <v>0.81595560103770681</v>
      </c>
      <c r="F167" s="3">
        <f t="shared" si="29"/>
        <v>0.81596179777594857</v>
      </c>
      <c r="G167" s="3">
        <f t="shared" si="29"/>
        <v>0.81596179792909473</v>
      </c>
      <c r="H167" s="3">
        <f t="shared" si="29"/>
        <v>0.81596179792909473</v>
      </c>
      <c r="I167" s="3">
        <f t="shared" si="29"/>
        <v>0.81596179792909473</v>
      </c>
      <c r="K167" s="4">
        <f t="shared" si="27"/>
        <v>65.194543523306933</v>
      </c>
      <c r="L167" s="4">
        <f t="shared" si="24"/>
        <v>145.74041026074576</v>
      </c>
      <c r="M167" s="4">
        <f t="shared" si="28"/>
        <v>32.24015572632976</v>
      </c>
    </row>
    <row r="168" spans="4:13" x14ac:dyDescent="0.25">
      <c r="D168">
        <f t="shared" si="25"/>
        <v>1.6600000000000013</v>
      </c>
      <c r="E168" s="3">
        <f t="shared" si="23"/>
        <v>0.81471495336713184</v>
      </c>
      <c r="F168" s="3">
        <f t="shared" si="29"/>
        <v>0.81472111720817453</v>
      </c>
      <c r="G168" s="3">
        <f t="shared" si="29"/>
        <v>0.81472111736006003</v>
      </c>
      <c r="H168" s="3">
        <f t="shared" si="29"/>
        <v>0.81472111736006003</v>
      </c>
      <c r="I168" s="3">
        <f t="shared" si="29"/>
        <v>0.81472111736006003</v>
      </c>
      <c r="K168" s="4">
        <f t="shared" si="27"/>
        <v>65.589661968902732</v>
      </c>
      <c r="L168" s="4">
        <f t="shared" si="24"/>
        <v>146.62368547444723</v>
      </c>
      <c r="M168" s="4">
        <f t="shared" si="28"/>
        <v>32.191134148537969</v>
      </c>
    </row>
    <row r="169" spans="4:13" x14ac:dyDescent="0.25">
      <c r="D169">
        <f t="shared" si="25"/>
        <v>1.6700000000000013</v>
      </c>
      <c r="E169" s="3">
        <f t="shared" si="23"/>
        <v>0.81347910553383329</v>
      </c>
      <c r="F169" s="3">
        <f t="shared" si="29"/>
        <v>0.81348523628928349</v>
      </c>
      <c r="G169" s="3">
        <f t="shared" si="29"/>
        <v>0.81348523643989845</v>
      </c>
      <c r="H169" s="3">
        <f t="shared" si="29"/>
        <v>0.81348523643989845</v>
      </c>
      <c r="I169" s="3">
        <f t="shared" si="29"/>
        <v>0.81348523643989845</v>
      </c>
      <c r="K169" s="4">
        <f t="shared" si="27"/>
        <v>65.98478041449853</v>
      </c>
      <c r="L169" s="4">
        <f t="shared" si="24"/>
        <v>147.50696068814872</v>
      </c>
      <c r="M169" s="4">
        <f t="shared" si="28"/>
        <v>32.142302213726396</v>
      </c>
    </row>
    <row r="170" spans="4:13" x14ac:dyDescent="0.25">
      <c r="D170">
        <f t="shared" si="25"/>
        <v>1.6800000000000013</v>
      </c>
      <c r="E170" s="3">
        <f t="shared" si="23"/>
        <v>0.81224806482789291</v>
      </c>
      <c r="F170" s="3">
        <f t="shared" si="29"/>
        <v>0.81225416232459979</v>
      </c>
      <c r="G170" s="3">
        <f t="shared" si="29"/>
        <v>0.81225416247393545</v>
      </c>
      <c r="H170" s="3">
        <f t="shared" si="29"/>
        <v>0.81225416247393545</v>
      </c>
      <c r="I170" s="3">
        <f t="shared" si="29"/>
        <v>0.81225416247393545</v>
      </c>
      <c r="K170" s="4">
        <f t="shared" si="27"/>
        <v>66.379898860094329</v>
      </c>
      <c r="L170" s="4">
        <f t="shared" si="24"/>
        <v>148.39023590185022</v>
      </c>
      <c r="M170" s="4">
        <f t="shared" si="28"/>
        <v>32.09366021054192</v>
      </c>
    </row>
    <row r="171" spans="4:13" x14ac:dyDescent="0.25">
      <c r="D171">
        <f t="shared" si="25"/>
        <v>1.6900000000000013</v>
      </c>
      <c r="E171" s="3">
        <f t="shared" si="23"/>
        <v>0.81102183737643219</v>
      </c>
      <c r="F171" s="3">
        <f t="shared" si="29"/>
        <v>0.81102790145604542</v>
      </c>
      <c r="G171" s="3">
        <f t="shared" si="29"/>
        <v>0.81102790160409388</v>
      </c>
      <c r="H171" s="3">
        <f t="shared" si="29"/>
        <v>0.81102790160409388</v>
      </c>
      <c r="I171" s="3">
        <f t="shared" si="29"/>
        <v>0.81102790160409388</v>
      </c>
      <c r="K171" s="4">
        <f t="shared" si="27"/>
        <v>66.775017305690128</v>
      </c>
      <c r="L171" s="4">
        <f t="shared" si="24"/>
        <v>149.27351111555168</v>
      </c>
      <c r="M171" s="4">
        <f t="shared" si="28"/>
        <v>32.045208381663244</v>
      </c>
    </row>
    <row r="172" spans="4:13" x14ac:dyDescent="0.25">
      <c r="D172">
        <f t="shared" si="25"/>
        <v>1.7000000000000013</v>
      </c>
      <c r="E172" s="3">
        <f t="shared" si="23"/>
        <v>0.80980042818065123</v>
      </c>
      <c r="F172" s="3">
        <f t="shared" si="29"/>
        <v>0.80980645869918555</v>
      </c>
      <c r="G172" s="3">
        <f t="shared" si="29"/>
        <v>0.80980645884593971</v>
      </c>
      <c r="H172" s="3">
        <f t="shared" si="29"/>
        <v>0.80980645884593971</v>
      </c>
      <c r="I172" s="3">
        <f t="shared" si="29"/>
        <v>0.80980645884593971</v>
      </c>
      <c r="K172" s="4">
        <f t="shared" si="27"/>
        <v>67.170135751285926</v>
      </c>
      <c r="L172" s="4">
        <f t="shared" si="24"/>
        <v>150.15678632925318</v>
      </c>
      <c r="M172" s="4">
        <f t="shared" si="28"/>
        <v>31.996946925264631</v>
      </c>
    </row>
    <row r="173" spans="4:13" x14ac:dyDescent="0.25">
      <c r="D173">
        <f t="shared" si="25"/>
        <v>1.7100000000000013</v>
      </c>
      <c r="E173" s="3">
        <f t="shared" si="23"/>
        <v>0.80858384115203341</v>
      </c>
      <c r="F173" s="3">
        <f t="shared" si="29"/>
        <v>0.8085898379794394</v>
      </c>
      <c r="G173" s="3">
        <f t="shared" si="29"/>
        <v>0.80858983812489316</v>
      </c>
      <c r="H173" s="3">
        <f t="shared" si="29"/>
        <v>0.80858983812489316</v>
      </c>
      <c r="I173" s="3">
        <f t="shared" si="29"/>
        <v>0.80858983812489316</v>
      </c>
      <c r="K173" s="4">
        <f t="shared" si="27"/>
        <v>67.565254196881725</v>
      </c>
      <c r="L173" s="4">
        <f t="shared" si="24"/>
        <v>151.04006154295467</v>
      </c>
      <c r="M173" s="4">
        <f t="shared" si="28"/>
        <v>31.948875996446674</v>
      </c>
    </row>
    <row r="174" spans="4:13" x14ac:dyDescent="0.25">
      <c r="D174">
        <f t="shared" si="25"/>
        <v>1.7200000000000013</v>
      </c>
      <c r="E174" s="3">
        <f t="shared" si="23"/>
        <v>0.80737207914772402</v>
      </c>
      <c r="F174" s="3">
        <f t="shared" si="29"/>
        <v>0.80737804216746556</v>
      </c>
      <c r="G174" s="3">
        <f t="shared" si="29"/>
        <v>0.80737804231161359</v>
      </c>
      <c r="H174" s="3">
        <f t="shared" si="29"/>
        <v>0.80737804231161359</v>
      </c>
      <c r="I174" s="3">
        <f t="shared" si="29"/>
        <v>0.80737804231161359</v>
      </c>
      <c r="K174" s="4">
        <f t="shared" si="27"/>
        <v>67.960372642477523</v>
      </c>
      <c r="L174" s="4">
        <f t="shared" si="24"/>
        <v>151.92333675665617</v>
      </c>
      <c r="M174" s="4">
        <f t="shared" si="28"/>
        <v>31.900995708634422</v>
      </c>
    </row>
    <row r="175" spans="4:13" x14ac:dyDescent="0.25">
      <c r="D175">
        <f t="shared" si="25"/>
        <v>1.7300000000000013</v>
      </c>
      <c r="E175" s="3">
        <f t="shared" si="23"/>
        <v>0.80616514400508898</v>
      </c>
      <c r="F175" s="3">
        <f t="shared" si="29"/>
        <v>0.80617107311372871</v>
      </c>
      <c r="G175" s="3">
        <f t="shared" si="29"/>
        <v>0.80617107325656645</v>
      </c>
      <c r="H175" s="3">
        <f t="shared" si="29"/>
        <v>0.80617107325656645</v>
      </c>
      <c r="I175" s="3">
        <f t="shared" si="29"/>
        <v>0.80617107325656645</v>
      </c>
      <c r="K175" s="4">
        <f t="shared" si="27"/>
        <v>68.355491088073322</v>
      </c>
      <c r="L175" s="4">
        <f t="shared" si="24"/>
        <v>152.80661197035764</v>
      </c>
      <c r="M175" s="4">
        <f t="shared" si="28"/>
        <v>31.853306134943175</v>
      </c>
    </row>
    <row r="176" spans="4:13" x14ac:dyDescent="0.25">
      <c r="D176">
        <f t="shared" si="25"/>
        <v>1.7400000000000013</v>
      </c>
      <c r="E176" s="3">
        <f t="shared" si="23"/>
        <v>0.80496303657546608</v>
      </c>
      <c r="F176" s="3">
        <f t="shared" si="29"/>
        <v>0.80496893168225647</v>
      </c>
      <c r="G176" s="3">
        <f t="shared" si="29"/>
        <v>0.80496893182378015</v>
      </c>
      <c r="H176" s="3">
        <f t="shared" si="29"/>
        <v>0.80496893182378015</v>
      </c>
      <c r="I176" s="3">
        <f t="shared" si="29"/>
        <v>0.80496893182378015</v>
      </c>
      <c r="K176" s="4">
        <f t="shared" si="27"/>
        <v>68.75060953366912</v>
      </c>
      <c r="L176" s="4">
        <f t="shared" si="24"/>
        <v>153.68988718405913</v>
      </c>
      <c r="M176" s="4">
        <f t="shared" si="28"/>
        <v>31.805807309512293</v>
      </c>
    </row>
    <row r="177" spans="4:13" x14ac:dyDescent="0.25">
      <c r="D177">
        <f t="shared" si="25"/>
        <v>1.7500000000000013</v>
      </c>
      <c r="E177" s="3">
        <f t="shared" si="23"/>
        <v>0.80376575675711492</v>
      </c>
      <c r="F177" s="3">
        <f t="shared" si="29"/>
        <v>0.80377161778359774</v>
      </c>
      <c r="G177" s="3">
        <f t="shared" si="29"/>
        <v>0.80377161792380425</v>
      </c>
      <c r="H177" s="3">
        <f t="shared" si="29"/>
        <v>0.80377161792380425</v>
      </c>
      <c r="I177" s="3">
        <f t="shared" si="29"/>
        <v>0.80377161792380425</v>
      </c>
      <c r="K177" s="4">
        <f t="shared" si="27"/>
        <v>69.145727979264919</v>
      </c>
      <c r="L177" s="4">
        <f t="shared" si="24"/>
        <v>154.57316239776063</v>
      </c>
      <c r="M177" s="4">
        <f t="shared" si="28"/>
        <v>31.75849922880742</v>
      </c>
    </row>
    <row r="178" spans="4:13" x14ac:dyDescent="0.25">
      <c r="D178">
        <f t="shared" si="25"/>
        <v>1.7600000000000013</v>
      </c>
      <c r="E178" s="3">
        <f t="shared" si="23"/>
        <v>0.8025733035273771</v>
      </c>
      <c r="F178" s="3">
        <f t="shared" si="29"/>
        <v>0.80257913040698947</v>
      </c>
      <c r="G178" s="3">
        <f t="shared" si="29"/>
        <v>0.8025791305458766</v>
      </c>
      <c r="H178" s="3">
        <f t="shared" si="29"/>
        <v>0.8025791305458766</v>
      </c>
      <c r="I178" s="3">
        <f t="shared" si="29"/>
        <v>0.8025791305458766</v>
      </c>
      <c r="K178" s="4">
        <f t="shared" si="27"/>
        <v>69.540846424860732</v>
      </c>
      <c r="L178" s="4">
        <f t="shared" si="24"/>
        <v>155.45643761146215</v>
      </c>
      <c r="M178" s="4">
        <f t="shared" si="28"/>
        <v>31.711381852891481</v>
      </c>
    </row>
    <row r="179" spans="4:13" x14ac:dyDescent="0.25">
      <c r="D179">
        <f t="shared" si="25"/>
        <v>1.7700000000000014</v>
      </c>
      <c r="E179" s="3">
        <f t="shared" si="23"/>
        <v>0.80138567497405677</v>
      </c>
      <c r="F179" s="3">
        <f t="shared" si="29"/>
        <v>0.80139146765174529</v>
      </c>
      <c r="G179" s="3">
        <f t="shared" si="29"/>
        <v>0.80139146778931147</v>
      </c>
      <c r="H179" s="3">
        <f t="shared" si="29"/>
        <v>0.80139146778931147</v>
      </c>
      <c r="I179" s="3">
        <f t="shared" si="29"/>
        <v>0.80139146778931147</v>
      </c>
    </row>
    <row r="180" spans="4:13" x14ac:dyDescent="0.25">
      <c r="D180">
        <f t="shared" si="25"/>
        <v>1.7800000000000014</v>
      </c>
      <c r="E180" s="3">
        <f t="shared" si="23"/>
        <v>0.80020286832603149</v>
      </c>
      <c r="F180" s="3">
        <f t="shared" si="29"/>
        <v>0.80020862675787341</v>
      </c>
      <c r="G180" s="3">
        <f t="shared" si="29"/>
        <v>0.80020862689411776</v>
      </c>
      <c r="H180" s="3">
        <f t="shared" si="29"/>
        <v>0.80020862689411776</v>
      </c>
      <c r="I180" s="3">
        <f t="shared" si="29"/>
        <v>0.80020862689411776</v>
      </c>
    </row>
    <row r="181" spans="4:13" x14ac:dyDescent="0.25">
      <c r="D181">
        <f t="shared" si="25"/>
        <v>1.7900000000000014</v>
      </c>
      <c r="E181" s="3">
        <f t="shared" si="23"/>
        <v>0.79902487998310556</v>
      </c>
      <c r="F181" s="3">
        <f t="shared" si="29"/>
        <v>0.79903060413593752</v>
      </c>
      <c r="G181" s="3">
        <f t="shared" si="29"/>
        <v>0.79903060427085959</v>
      </c>
      <c r="H181" s="3">
        <f t="shared" si="29"/>
        <v>0.79903060427085959</v>
      </c>
      <c r="I181" s="3">
        <f t="shared" si="29"/>
        <v>0.79903060427085959</v>
      </c>
    </row>
    <row r="182" spans="4:13" x14ac:dyDescent="0.25">
      <c r="D182">
        <f t="shared" si="25"/>
        <v>1.8000000000000014</v>
      </c>
      <c r="E182" s="3">
        <f t="shared" si="23"/>
        <v>0.79785170554511509</v>
      </c>
      <c r="F182" s="3">
        <f t="shared" si="29"/>
        <v>0.7978573953961694</v>
      </c>
      <c r="G182" s="3">
        <f t="shared" si="29"/>
        <v>0.79785739552976986</v>
      </c>
      <c r="H182" s="3">
        <f t="shared" si="29"/>
        <v>0.79785739552976986</v>
      </c>
      <c r="I182" s="3">
        <f t="shared" si="29"/>
        <v>0.79785739552976986</v>
      </c>
    </row>
    <row r="183" spans="4:13" x14ac:dyDescent="0.25">
      <c r="D183">
        <f t="shared" si="25"/>
        <v>1.8100000000000014</v>
      </c>
      <c r="E183" s="3">
        <f t="shared" si="23"/>
        <v>0.79668333984029849</v>
      </c>
      <c r="F183" s="3">
        <f t="shared" ref="F183:I202" si="30">IF(ABS(ATAN(E183*$B$12/(E183*$B$13+$D183)))&lt;$B$11,E183-($B$14*E183^$B$16-E183*E183-$D183*$D183-2*E183*$D183*$B$13)/($B$14*$B$16*E183^($B$16-1)-2*E183-2*$D183*$B$13),E183-($B$15*(E183^$B$17)-E183*E183-$D183*$D183-2*E183*$D183*$B$13)/($B$15*$B$17*(E183^($B$17-1))-2*E183-2*$D183*$B$13))</f>
        <v>0.79668899537684768</v>
      </c>
      <c r="G183" s="3">
        <f t="shared" si="30"/>
        <v>0.7966889955091272</v>
      </c>
      <c r="H183" s="3">
        <f t="shared" si="30"/>
        <v>0.7966889955091272</v>
      </c>
      <c r="I183" s="3">
        <f t="shared" si="30"/>
        <v>0.7966889955091272</v>
      </c>
    </row>
    <row r="184" spans="4:13" x14ac:dyDescent="0.25">
      <c r="D184">
        <f t="shared" si="25"/>
        <v>1.8200000000000014</v>
      </c>
      <c r="E184" s="3">
        <f t="shared" si="23"/>
        <v>0.79551977695294251</v>
      </c>
      <c r="F184" s="3">
        <f t="shared" si="30"/>
        <v>0.79552539817195056</v>
      </c>
      <c r="G184" s="3">
        <f t="shared" si="30"/>
        <v>0.79552539830291069</v>
      </c>
      <c r="H184" s="3">
        <f t="shared" si="30"/>
        <v>0.79552539830291069</v>
      </c>
      <c r="I184" s="3">
        <f t="shared" si="30"/>
        <v>0.79552539830291069</v>
      </c>
    </row>
    <row r="185" spans="4:13" x14ac:dyDescent="0.25">
      <c r="D185">
        <f t="shared" si="25"/>
        <v>1.8300000000000014</v>
      </c>
      <c r="E185" s="3">
        <f t="shared" si="23"/>
        <v>0.7943610102503168</v>
      </c>
      <c r="F185" s="3">
        <f t="shared" si="30"/>
        <v>0.79436659715809854</v>
      </c>
      <c r="G185" s="3">
        <f t="shared" si="30"/>
        <v>0.79436659728774128</v>
      </c>
      <c r="H185" s="3">
        <f t="shared" si="30"/>
        <v>0.79436659728774139</v>
      </c>
      <c r="I185" s="3">
        <f t="shared" si="30"/>
        <v>0.79436659728774128</v>
      </c>
    </row>
    <row r="186" spans="4:13" x14ac:dyDescent="0.25">
      <c r="D186">
        <f t="shared" si="25"/>
        <v>1.8400000000000014</v>
      </c>
      <c r="E186" s="3">
        <f t="shared" si="23"/>
        <v>0.79320703240890789</v>
      </c>
      <c r="F186" s="3">
        <f t="shared" si="30"/>
        <v>0.79321258502079572</v>
      </c>
      <c r="G186" s="3">
        <f t="shared" si="30"/>
        <v>0.79321258514912385</v>
      </c>
      <c r="H186" s="3">
        <f t="shared" si="30"/>
        <v>0.79321258514912385</v>
      </c>
      <c r="I186" s="3">
        <f t="shared" si="30"/>
        <v>0.79321258514912385</v>
      </c>
    </row>
    <row r="187" spans="4:13" x14ac:dyDescent="0.25">
      <c r="D187">
        <f t="shared" si="25"/>
        <v>1.8500000000000014</v>
      </c>
      <c r="E187" s="3">
        <f t="shared" si="23"/>
        <v>0.79205783543996566</v>
      </c>
      <c r="F187" s="3">
        <f t="shared" si="30"/>
        <v>0.79206335377998427</v>
      </c>
      <c r="G187" s="3">
        <f t="shared" si="30"/>
        <v>0.79206335390700078</v>
      </c>
      <c r="H187" s="3">
        <f t="shared" si="30"/>
        <v>0.79206335390700078</v>
      </c>
      <c r="I187" s="3">
        <f t="shared" si="30"/>
        <v>0.79206335390700078</v>
      </c>
    </row>
    <row r="188" spans="4:13" x14ac:dyDescent="0.25">
      <c r="D188">
        <f t="shared" si="25"/>
        <v>1.8600000000000014</v>
      </c>
      <c r="E188" s="3">
        <f t="shared" si="23"/>
        <v>0.79091341071437449</v>
      </c>
      <c r="F188" s="3">
        <f t="shared" si="30"/>
        <v>0.79091889481492261</v>
      </c>
      <c r="G188" s="3">
        <f t="shared" si="30"/>
        <v>0.79091889494063106</v>
      </c>
      <c r="H188" s="3">
        <f t="shared" si="30"/>
        <v>0.79091889494063106</v>
      </c>
      <c r="I188" s="3">
        <f t="shared" si="30"/>
        <v>0.79091889494063106</v>
      </c>
    </row>
    <row r="189" spans="4:13" x14ac:dyDescent="0.25">
      <c r="D189">
        <f t="shared" si="25"/>
        <v>1.8700000000000014</v>
      </c>
      <c r="E189" s="3">
        <f t="shared" si="23"/>
        <v>0.78977374898686081</v>
      </c>
      <c r="F189" s="3">
        <f t="shared" si="30"/>
        <v>0.78977919888840098</v>
      </c>
      <c r="G189" s="3">
        <f t="shared" si="30"/>
        <v>0.78977919901280536</v>
      </c>
      <c r="H189" s="3">
        <f t="shared" si="30"/>
        <v>0.78977919901280536</v>
      </c>
      <c r="I189" s="3">
        <f t="shared" si="30"/>
        <v>0.78977919901280536</v>
      </c>
    </row>
    <row r="190" spans="4:13" x14ac:dyDescent="0.25">
      <c r="D190">
        <f t="shared" si="25"/>
        <v>1.8800000000000014</v>
      </c>
      <c r="E190" s="3">
        <f t="shared" si="23"/>
        <v>0.78863884041955035</v>
      </c>
      <c r="F190" s="3">
        <f t="shared" si="30"/>
        <v>0.78864425617030554</v>
      </c>
      <c r="G190" s="3">
        <f t="shared" si="30"/>
        <v>0.78864425629341028</v>
      </c>
      <c r="H190" s="3">
        <f t="shared" si="30"/>
        <v>0.78864425629341028</v>
      </c>
      <c r="I190" s="3">
        <f t="shared" si="30"/>
        <v>0.78864425629341028</v>
      </c>
    </row>
    <row r="191" spans="4:13" x14ac:dyDescent="0.25">
      <c r="D191">
        <f t="shared" si="25"/>
        <v>1.8900000000000015</v>
      </c>
      <c r="E191" s="3">
        <f t="shared" si="23"/>
        <v>0.78750867460488649</v>
      </c>
      <c r="F191" s="3">
        <f t="shared" si="30"/>
        <v>0.78751405626054505</v>
      </c>
      <c r="G191" s="3">
        <f t="shared" si="30"/>
        <v>0.78751405638235505</v>
      </c>
      <c r="H191" s="3">
        <f t="shared" si="30"/>
        <v>0.78751405638235505</v>
      </c>
      <c r="I191" s="3">
        <f t="shared" si="30"/>
        <v>0.78751405638235505</v>
      </c>
    </row>
    <row r="192" spans="4:13" x14ac:dyDescent="0.25">
      <c r="D192">
        <f t="shared" si="25"/>
        <v>1.9000000000000015</v>
      </c>
      <c r="E192" s="3">
        <f t="shared" si="23"/>
        <v>0.78638324058792397</v>
      </c>
      <c r="F192" s="3">
        <f t="shared" si="30"/>
        <v>0.78638858821135038</v>
      </c>
      <c r="G192" s="3">
        <f t="shared" si="30"/>
        <v>0.78638858833187097</v>
      </c>
      <c r="H192" s="3">
        <f t="shared" si="30"/>
        <v>0.78638858833187097</v>
      </c>
      <c r="I192" s="3">
        <f t="shared" si="30"/>
        <v>0.78638858833187097</v>
      </c>
    </row>
    <row r="193" spans="4:9" x14ac:dyDescent="0.25">
      <c r="D193">
        <f t="shared" si="25"/>
        <v>1.9100000000000015</v>
      </c>
      <c r="E193" s="3">
        <f t="shared" si="23"/>
        <v>0.78526252688800713</v>
      </c>
      <c r="F193" s="3">
        <f t="shared" si="30"/>
        <v>0.78526784054896215</v>
      </c>
      <c r="G193" s="3">
        <f t="shared" si="30"/>
        <v>0.78526784066819888</v>
      </c>
      <c r="H193" s="3">
        <f t="shared" si="30"/>
        <v>0.78526784066819888</v>
      </c>
      <c r="I193" s="3">
        <f t="shared" si="30"/>
        <v>0.78526784066819888</v>
      </c>
    </row>
    <row r="194" spans="4:9" x14ac:dyDescent="0.25">
      <c r="D194">
        <f t="shared" si="25"/>
        <v>1.9200000000000015</v>
      </c>
      <c r="E194" s="3">
        <f t="shared" si="23"/>
        <v>0.78414652151984965</v>
      </c>
      <c r="F194" s="3">
        <f t="shared" si="30"/>
        <v>0.7841518012947154</v>
      </c>
      <c r="G194" s="3">
        <f t="shared" si="30"/>
        <v>0.78415180141267438</v>
      </c>
      <c r="H194" s="3">
        <f t="shared" si="30"/>
        <v>0.78415180141267438</v>
      </c>
      <c r="I194" s="3">
        <f t="shared" si="30"/>
        <v>0.78415180141267438</v>
      </c>
    </row>
    <row r="195" spans="4:9" x14ac:dyDescent="0.25">
      <c r="D195">
        <f t="shared" si="25"/>
        <v>1.9300000000000015</v>
      </c>
      <c r="E195" s="3">
        <f t="shared" ref="E195:E258" si="31">IF(ABS(ATAN(I194*$B$12/(I194*$B$13+$D195)))&lt;$B$11,I194-($B$14*I194^$B$16-I194*I194-$D195*$D195-2*I194*$D195*$B$13)/($B$14*$B$16*I194^($B$16-1)-2*I194-2*$D195*$B$13),I194-($B$15*(I194^$B$17)-I194*I194-$D195*$D195-2*I194*$D195*$B$13)/($B$15*$B$17*(I194^($B$17-1))-2*I194-2*$D195*$B$13))</f>
        <v>0.78303521201402371</v>
      </c>
      <c r="F195" s="3">
        <f t="shared" si="30"/>
        <v>0.78304045798553756</v>
      </c>
      <c r="G195" s="3">
        <f t="shared" si="30"/>
        <v>0.783040458102225</v>
      </c>
      <c r="H195" s="3">
        <f t="shared" si="30"/>
        <v>0.78304045810222511</v>
      </c>
      <c r="I195" s="3">
        <f t="shared" si="30"/>
        <v>0.783040458102225</v>
      </c>
    </row>
    <row r="196" spans="4:9" x14ac:dyDescent="0.25">
      <c r="D196">
        <f t="shared" ref="D196:D259" si="32">D195+0.01</f>
        <v>1.9400000000000015</v>
      </c>
      <c r="E196" s="3">
        <f t="shared" si="31"/>
        <v>0.78192858543687416</v>
      </c>
      <c r="F196" s="3">
        <f t="shared" si="30"/>
        <v>0.78193379769386862</v>
      </c>
      <c r="G196" s="3">
        <f t="shared" si="30"/>
        <v>0.78193379780929129</v>
      </c>
      <c r="H196" s="3">
        <f t="shared" si="30"/>
        <v>0.78193379780929129</v>
      </c>
      <c r="I196" s="3">
        <f t="shared" si="30"/>
        <v>0.78193379780929129</v>
      </c>
    </row>
    <row r="197" spans="4:9" x14ac:dyDescent="0.25">
      <c r="D197">
        <f t="shared" si="32"/>
        <v>1.9500000000000015</v>
      </c>
      <c r="E197" s="3">
        <f t="shared" si="31"/>
        <v>0.78082662840986783</v>
      </c>
      <c r="F197" s="3">
        <f t="shared" si="30"/>
        <v>0.78083180704701793</v>
      </c>
      <c r="G197" s="3">
        <f t="shared" si="30"/>
        <v>0.78083180716118272</v>
      </c>
      <c r="H197" s="3">
        <f t="shared" si="30"/>
        <v>0.78083180716118272</v>
      </c>
      <c r="I197" s="3">
        <f t="shared" si="30"/>
        <v>0.78083180716118272</v>
      </c>
    </row>
    <row r="198" spans="4:9" x14ac:dyDescent="0.25">
      <c r="D198">
        <f t="shared" si="32"/>
        <v>1.9600000000000015</v>
      </c>
      <c r="E198" s="3">
        <f t="shared" si="31"/>
        <v>0.77972932712839227</v>
      </c>
      <c r="F198" s="3">
        <f t="shared" si="30"/>
        <v>0.77973447224596915</v>
      </c>
      <c r="G198" s="3">
        <f t="shared" si="30"/>
        <v>0.77973447235888338</v>
      </c>
      <c r="H198" s="3">
        <f t="shared" si="30"/>
        <v>0.77973447235888349</v>
      </c>
      <c r="I198" s="3">
        <f t="shared" si="30"/>
        <v>0.77973447235888338</v>
      </c>
    </row>
    <row r="199" spans="4:9" x14ac:dyDescent="0.25">
      <c r="D199">
        <f t="shared" si="32"/>
        <v>1.9700000000000015</v>
      </c>
      <c r="E199" s="3">
        <f t="shared" si="31"/>
        <v>0.77863666738001303</v>
      </c>
      <c r="F199" s="3">
        <f t="shared" si="30"/>
        <v>0.77864177908364507</v>
      </c>
      <c r="G199" s="3">
        <f t="shared" si="30"/>
        <v>0.7786417791953163</v>
      </c>
      <c r="H199" s="3">
        <f t="shared" si="30"/>
        <v>0.7786417791953163</v>
      </c>
      <c r="I199" s="3">
        <f t="shared" si="30"/>
        <v>0.7786417791953163</v>
      </c>
    </row>
    <row r="200" spans="4:9" x14ac:dyDescent="0.25">
      <c r="D200">
        <f t="shared" si="32"/>
        <v>1.9800000000000015</v>
      </c>
      <c r="E200" s="3">
        <f t="shared" si="31"/>
        <v>0.77754863456220535</v>
      </c>
      <c r="F200" s="3">
        <f t="shared" si="30"/>
        <v>0.77755371296264508</v>
      </c>
      <c r="G200" s="3">
        <f t="shared" si="30"/>
        <v>0.77755371307308119</v>
      </c>
      <c r="H200" s="3">
        <f t="shared" si="30"/>
        <v>0.77755371307308119</v>
      </c>
      <c r="I200" s="3">
        <f t="shared" si="30"/>
        <v>0.77755371307308119</v>
      </c>
    </row>
    <row r="201" spans="4:9" x14ac:dyDescent="0.25">
      <c r="D201">
        <f t="shared" si="32"/>
        <v>1.9900000000000015</v>
      </c>
      <c r="E201" s="3">
        <f t="shared" si="31"/>
        <v>0.77646521369956834</v>
      </c>
      <c r="F201" s="3">
        <f t="shared" si="30"/>
        <v>0.77647025891246679</v>
      </c>
      <c r="G201" s="3">
        <f t="shared" si="30"/>
        <v>0.77647025902167555</v>
      </c>
      <c r="H201" s="3">
        <f t="shared" si="30"/>
        <v>0.77647025902167566</v>
      </c>
      <c r="I201" s="3">
        <f t="shared" si="30"/>
        <v>0.77647025902167555</v>
      </c>
    </row>
    <row r="202" spans="4:9" x14ac:dyDescent="0.25">
      <c r="D202">
        <f t="shared" si="32"/>
        <v>2.0000000000000013</v>
      </c>
      <c r="E202" s="3">
        <f t="shared" si="31"/>
        <v>0.77538638946053617</v>
      </c>
      <c r="F202" s="3">
        <f t="shared" si="30"/>
        <v>0.77539140160622233</v>
      </c>
      <c r="G202" s="3">
        <f t="shared" si="30"/>
        <v>0.77539140171421217</v>
      </c>
      <c r="H202" s="3">
        <f t="shared" si="30"/>
        <v>0.77539140171421217</v>
      </c>
      <c r="I202" s="3">
        <f t="shared" si="30"/>
        <v>0.77539140171421217</v>
      </c>
    </row>
    <row r="203" spans="4:9" x14ac:dyDescent="0.25">
      <c r="D203">
        <f t="shared" si="32"/>
        <v>2.0100000000000011</v>
      </c>
      <c r="E203" s="3">
        <f t="shared" si="31"/>
        <v>0.77431214617359656</v>
      </c>
      <c r="F203" s="3">
        <f t="shared" ref="F203:I222" si="33">IF(ABS(ATAN(E203*$B$12/(E203*$B$13+$D203)))&lt;$B$11,E203-($B$14*E203^$B$16-E203*E203-$D203*$D203-2*E203*$D203*$B$13)/($B$14*$B$16*E203^($B$16-1)-2*E203-2*$D203*$B$13),E203-($B$15*(E203^$B$17)-E203*E203-$D203*$D203-2*E203*$D203*$B$13)/($B$15*$B$17*(E203^($B$17-1))-2*E203-2*$D203*$B$13))</f>
        <v>0.77431712537686415</v>
      </c>
      <c r="G203" s="3">
        <f t="shared" si="33"/>
        <v>0.77431712548364351</v>
      </c>
      <c r="H203" s="3">
        <f t="shared" si="33"/>
        <v>0.77431712548364351</v>
      </c>
      <c r="I203" s="3">
        <f t="shared" si="33"/>
        <v>0.77431712548364351</v>
      </c>
    </row>
    <row r="204" spans="4:9" x14ac:dyDescent="0.25">
      <c r="D204">
        <f t="shared" si="32"/>
        <v>2.0200000000000009</v>
      </c>
      <c r="E204" s="3">
        <f t="shared" si="31"/>
        <v>0.77324246784302797</v>
      </c>
      <c r="F204" s="3">
        <f t="shared" si="33"/>
        <v>0.7732474142329282</v>
      </c>
      <c r="G204" s="3">
        <f t="shared" si="33"/>
        <v>0.77324741433850575</v>
      </c>
      <c r="H204" s="3">
        <f t="shared" si="33"/>
        <v>0.77324741433850575</v>
      </c>
      <c r="I204" s="3">
        <f t="shared" si="33"/>
        <v>0.77324741433850575</v>
      </c>
    </row>
    <row r="205" spans="4:9" x14ac:dyDescent="0.25">
      <c r="D205">
        <f t="shared" si="32"/>
        <v>2.0300000000000007</v>
      </c>
      <c r="E205" s="3">
        <f t="shared" si="31"/>
        <v>0.77217733816416811</v>
      </c>
      <c r="F205" s="3">
        <f t="shared" si="33"/>
        <v>0.77218225187380807</v>
      </c>
      <c r="G205" s="3">
        <f t="shared" si="33"/>
        <v>0.77218225197819268</v>
      </c>
      <c r="H205" s="3">
        <f t="shared" si="33"/>
        <v>0.77218225197819268</v>
      </c>
      <c r="I205" s="3">
        <f t="shared" si="33"/>
        <v>0.77218225197819268</v>
      </c>
    </row>
    <row r="206" spans="4:9" x14ac:dyDescent="0.25">
      <c r="D206">
        <f t="shared" si="32"/>
        <v>2.0400000000000005</v>
      </c>
      <c r="E206" s="3">
        <f t="shared" si="31"/>
        <v>0.7711167405382231</v>
      </c>
      <c r="F206" s="3">
        <f t="shared" si="33"/>
        <v>0.77112162170457077</v>
      </c>
      <c r="G206" s="3">
        <f t="shared" si="33"/>
        <v>0.77112162180777144</v>
      </c>
      <c r="H206" s="3">
        <f t="shared" si="33"/>
        <v>0.77112162180777133</v>
      </c>
      <c r="I206" s="3">
        <f t="shared" si="33"/>
        <v>0.77112162180777133</v>
      </c>
    </row>
    <row r="207" spans="4:9" x14ac:dyDescent="0.25">
      <c r="D207">
        <f t="shared" si="32"/>
        <v>2.0500000000000003</v>
      </c>
      <c r="E207" s="3">
        <f t="shared" si="31"/>
        <v>0.77006065808663027</v>
      </c>
      <c r="F207" s="3">
        <f t="shared" si="33"/>
        <v>0.7700655068503246</v>
      </c>
      <c r="G207" s="3">
        <f t="shared" si="33"/>
        <v>0.77006550695235043</v>
      </c>
      <c r="H207" s="3">
        <f t="shared" si="33"/>
        <v>0.77006550695235043</v>
      </c>
      <c r="I207" s="3">
        <f t="shared" si="33"/>
        <v>0.77006550695235043</v>
      </c>
    </row>
    <row r="208" spans="4:9" x14ac:dyDescent="0.25">
      <c r="D208">
        <f t="shared" si="32"/>
        <v>2.06</v>
      </c>
      <c r="E208" s="3">
        <f t="shared" si="31"/>
        <v>0.76900907366498394</v>
      </c>
      <c r="F208" s="3">
        <f t="shared" si="33"/>
        <v>0.76901389017015109</v>
      </c>
      <c r="G208" s="3">
        <f t="shared" si="33"/>
        <v>0.76901389027101141</v>
      </c>
      <c r="H208" s="3">
        <f t="shared" si="33"/>
        <v>0.76901389027101152</v>
      </c>
      <c r="I208" s="3">
        <f t="shared" si="33"/>
        <v>0.76901389027101141</v>
      </c>
    </row>
    <row r="209" spans="4:9" x14ac:dyDescent="0.25">
      <c r="D209">
        <f t="shared" si="32"/>
        <v>2.0699999999999998</v>
      </c>
      <c r="E209" s="3">
        <f t="shared" si="31"/>
        <v>0.76796196987653542</v>
      </c>
      <c r="F209" s="3">
        <f t="shared" si="33"/>
        <v>0.76796675427061056</v>
      </c>
      <c r="G209" s="3">
        <f t="shared" si="33"/>
        <v>0.76796675437031492</v>
      </c>
      <c r="H209" s="3">
        <f t="shared" si="33"/>
        <v>0.76796675437031492</v>
      </c>
      <c r="I209" s="3">
        <f t="shared" si="33"/>
        <v>0.76796675437031492</v>
      </c>
    </row>
    <row r="210" spans="4:9" x14ac:dyDescent="0.25">
      <c r="D210">
        <f t="shared" si="32"/>
        <v>2.0799999999999996</v>
      </c>
      <c r="E210" s="3">
        <f t="shared" si="31"/>
        <v>0.76691932908527827</v>
      </c>
      <c r="F210" s="3">
        <f t="shared" si="33"/>
        <v>0.76692408151883285</v>
      </c>
      <c r="G210" s="3">
        <f t="shared" si="33"/>
        <v>0.76692408161739067</v>
      </c>
      <c r="H210" s="3">
        <f t="shared" si="33"/>
        <v>0.76692408161739067</v>
      </c>
      <c r="I210" s="3">
        <f t="shared" si="33"/>
        <v>0.76692408161739067</v>
      </c>
    </row>
    <row r="211" spans="4:9" x14ac:dyDescent="0.25">
      <c r="D211">
        <f t="shared" si="32"/>
        <v>2.0899999999999994</v>
      </c>
      <c r="E211" s="3">
        <f t="shared" si="31"/>
        <v>0.76588113342862896</v>
      </c>
      <c r="F211" s="3">
        <f t="shared" si="33"/>
        <v>0.76588585405520282</v>
      </c>
      <c r="G211" s="3">
        <f t="shared" si="33"/>
        <v>0.76588585415262389</v>
      </c>
      <c r="H211" s="3">
        <f t="shared" si="33"/>
        <v>0.76588585415262389</v>
      </c>
      <c r="I211" s="3">
        <f t="shared" si="33"/>
        <v>0.76588585415262389</v>
      </c>
    </row>
    <row r="212" spans="4:9" x14ac:dyDescent="0.25">
      <c r="D212">
        <f t="shared" si="32"/>
        <v>2.0999999999999992</v>
      </c>
      <c r="E212" s="3">
        <f t="shared" si="31"/>
        <v>0.7648473648297115</v>
      </c>
      <c r="F212" s="3">
        <f t="shared" si="33"/>
        <v>0.76485205380565113</v>
      </c>
      <c r="G212" s="3">
        <f t="shared" si="33"/>
        <v>0.76485205390194544</v>
      </c>
      <c r="H212" s="3">
        <f t="shared" si="33"/>
        <v>0.76485205390194533</v>
      </c>
      <c r="I212" s="3">
        <f t="shared" si="33"/>
        <v>0.76485205390194544</v>
      </c>
    </row>
    <row r="213" spans="4:9" x14ac:dyDescent="0.25">
      <c r="D213">
        <f t="shared" si="32"/>
        <v>2.109999999999999</v>
      </c>
      <c r="E213" s="3">
        <f t="shared" si="31"/>
        <v>0.76381800500926</v>
      </c>
      <c r="F213" s="3">
        <f t="shared" si="33"/>
        <v>0.76382266249356134</v>
      </c>
      <c r="G213" s="3">
        <f t="shared" si="33"/>
        <v>0.76382266258873854</v>
      </c>
      <c r="H213" s="3">
        <f t="shared" si="33"/>
        <v>0.76382266258873854</v>
      </c>
      <c r="I213" s="3">
        <f t="shared" si="33"/>
        <v>0.76382266258873854</v>
      </c>
    </row>
    <row r="214" spans="4:9" x14ac:dyDescent="0.25">
      <c r="D214">
        <f t="shared" si="32"/>
        <v>2.1199999999999988</v>
      </c>
      <c r="E214" s="3">
        <f t="shared" si="31"/>
        <v>0.76279303549714406</v>
      </c>
      <c r="F214" s="3">
        <f t="shared" si="33"/>
        <v>0.76279766165130025</v>
      </c>
      <c r="G214" s="3">
        <f t="shared" si="33"/>
        <v>0.76279766174537034</v>
      </c>
      <c r="H214" s="3">
        <f t="shared" si="33"/>
        <v>0.76279766174537034</v>
      </c>
      <c r="I214" s="3">
        <f t="shared" si="33"/>
        <v>0.76279766174537034</v>
      </c>
    </row>
    <row r="215" spans="4:9" x14ac:dyDescent="0.25">
      <c r="D215">
        <f t="shared" si="32"/>
        <v>2.1299999999999986</v>
      </c>
      <c r="E215" s="3">
        <f t="shared" si="31"/>
        <v>0.76177243764353064</v>
      </c>
      <c r="F215" s="3">
        <f t="shared" si="33"/>
        <v>0.76177703263138474</v>
      </c>
      <c r="G215" s="3">
        <f t="shared" si="33"/>
        <v>0.76177703272435793</v>
      </c>
      <c r="H215" s="3">
        <f t="shared" si="33"/>
        <v>0.76177703272435793</v>
      </c>
      <c r="I215" s="3">
        <f t="shared" si="33"/>
        <v>0.76177703272435793</v>
      </c>
    </row>
    <row r="216" spans="4:9" x14ac:dyDescent="0.25">
      <c r="D216">
        <f t="shared" si="32"/>
        <v>2.1399999999999983</v>
      </c>
      <c r="E216" s="3">
        <f t="shared" si="31"/>
        <v>0.76075619262969008</v>
      </c>
      <c r="F216" s="3">
        <f t="shared" si="33"/>
        <v>0.76076075661729303</v>
      </c>
      <c r="G216" s="3">
        <f t="shared" si="33"/>
        <v>0.7607607567091792</v>
      </c>
      <c r="H216" s="3">
        <f t="shared" si="33"/>
        <v>0.7607607567091792</v>
      </c>
      <c r="I216" s="3">
        <f t="shared" si="33"/>
        <v>0.7607607567091792</v>
      </c>
    </row>
    <row r="217" spans="4:9" x14ac:dyDescent="0.25">
      <c r="D217">
        <f t="shared" si="32"/>
        <v>2.1499999999999981</v>
      </c>
      <c r="E217" s="3">
        <f t="shared" si="31"/>
        <v>0.75974428147845541</v>
      </c>
      <c r="F217" s="3">
        <f t="shared" si="33"/>
        <v>0.75974881463392774</v>
      </c>
      <c r="G217" s="3">
        <f t="shared" si="33"/>
        <v>0.75974881472473721</v>
      </c>
      <c r="H217" s="3">
        <f t="shared" si="33"/>
        <v>0.75974881472473721</v>
      </c>
      <c r="I217" s="3">
        <f t="shared" si="33"/>
        <v>0.75974881472473721</v>
      </c>
    </row>
    <row r="218" spans="4:9" x14ac:dyDescent="0.25">
      <c r="D218">
        <f t="shared" si="32"/>
        <v>2.1599999999999979</v>
      </c>
      <c r="E218" s="3">
        <f t="shared" si="31"/>
        <v>0.75873668506434555</v>
      </c>
      <c r="F218" s="3">
        <f t="shared" si="33"/>
        <v>0.75874118755774422</v>
      </c>
      <c r="G218" s="3">
        <f t="shared" si="33"/>
        <v>0.75874118764748721</v>
      </c>
      <c r="H218" s="3">
        <f t="shared" si="33"/>
        <v>0.75874118764748721</v>
      </c>
      <c r="I218" s="3">
        <f t="shared" si="33"/>
        <v>0.75874118764748721</v>
      </c>
    </row>
    <row r="219" spans="4:9" x14ac:dyDescent="0.25">
      <c r="D219">
        <f t="shared" si="32"/>
        <v>2.1699999999999977</v>
      </c>
      <c r="E219" s="3">
        <f t="shared" si="31"/>
        <v>0.75773338412335889</v>
      </c>
      <c r="F219" s="3">
        <f t="shared" si="33"/>
        <v>0.75773785612654876</v>
      </c>
      <c r="G219" s="3">
        <f t="shared" si="33"/>
        <v>0.75773785621523548</v>
      </c>
      <c r="H219" s="3">
        <f t="shared" si="33"/>
        <v>0.75773785621523548</v>
      </c>
      <c r="I219" s="3">
        <f t="shared" si="33"/>
        <v>0.75773785621523548</v>
      </c>
    </row>
    <row r="220" spans="4:9" x14ac:dyDescent="0.25">
      <c r="D220">
        <f t="shared" si="32"/>
        <v>2.1799999999999975</v>
      </c>
      <c r="E220" s="3">
        <f t="shared" si="31"/>
        <v>0.75673435926244925</v>
      </c>
      <c r="F220" s="3">
        <f t="shared" si="33"/>
        <v>0.75673880094897816</v>
      </c>
      <c r="G220" s="3">
        <f t="shared" si="33"/>
        <v>0.75673880103661895</v>
      </c>
      <c r="H220" s="3">
        <f t="shared" si="33"/>
        <v>0.75673880103661895</v>
      </c>
      <c r="I220" s="3">
        <f t="shared" si="33"/>
        <v>0.75673880103661895</v>
      </c>
    </row>
    <row r="221" spans="4:9" x14ac:dyDescent="0.25">
      <c r="D221">
        <f t="shared" si="32"/>
        <v>2.1899999999999973</v>
      </c>
      <c r="E221" s="3">
        <f t="shared" si="31"/>
        <v>0.75573959096868915</v>
      </c>
      <c r="F221" s="3">
        <f t="shared" si="33"/>
        <v>0.75574400251366802</v>
      </c>
      <c r="G221" s="3">
        <f t="shared" si="33"/>
        <v>0.7557440026002733</v>
      </c>
      <c r="H221" s="3">
        <f t="shared" si="33"/>
        <v>0.7557440026002733</v>
      </c>
      <c r="I221" s="3">
        <f t="shared" si="33"/>
        <v>0.7557440026002733</v>
      </c>
    </row>
    <row r="222" spans="4:9" x14ac:dyDescent="0.25">
      <c r="D222">
        <f t="shared" si="32"/>
        <v>2.1999999999999971</v>
      </c>
      <c r="E222" s="3">
        <f t="shared" si="31"/>
        <v>0.75474905961813277</v>
      </c>
      <c r="F222" s="3">
        <f t="shared" si="33"/>
        <v>0.75475344119811938</v>
      </c>
      <c r="G222" s="3">
        <f t="shared" si="33"/>
        <v>0.75475344128369937</v>
      </c>
      <c r="H222" s="3">
        <f t="shared" si="33"/>
        <v>0.75475344128369937</v>
      </c>
      <c r="I222" s="3">
        <f t="shared" si="33"/>
        <v>0.75475344128369937</v>
      </c>
    </row>
    <row r="223" spans="4:9" x14ac:dyDescent="0.25">
      <c r="D223">
        <f t="shared" si="32"/>
        <v>2.2099999999999969</v>
      </c>
      <c r="E223" s="3">
        <f t="shared" si="31"/>
        <v>0.75376274548438282</v>
      </c>
      <c r="F223" s="3">
        <f t="shared" ref="F223:I242" si="34">IF(ABS(ATAN(E223*$B$12/(E223*$B$13+$D223)))&lt;$B$11,E223-($B$14*E223^$B$16-E223*E223-$D223*$D223-2*E223*$D223*$B$13)/($B$14*$B$16*E223^($B$16-1)-2*E223-2*$D223*$B$13),E223-($B$15*(E223^$B$17)-E223*E223-$D223*$D223-2*E223*$D223*$B$13)/($B$15*$B$17*(E223^($B$17-1))-2*E223-2*$D223*$B$13))</f>
        <v>0.7537670972772692</v>
      </c>
      <c r="G223" s="3">
        <f t="shared" si="34"/>
        <v>0.75376709736183434</v>
      </c>
      <c r="H223" s="3">
        <f t="shared" si="34"/>
        <v>0.75376709736183423</v>
      </c>
      <c r="I223" s="3">
        <f t="shared" si="34"/>
        <v>0.75376709736183423</v>
      </c>
    </row>
    <row r="224" spans="4:9" x14ac:dyDescent="0.25">
      <c r="D224">
        <f t="shared" si="32"/>
        <v>2.2199999999999966</v>
      </c>
      <c r="E224" s="3">
        <f t="shared" si="31"/>
        <v>0.75278062874687246</v>
      </c>
      <c r="F224" s="3">
        <f t="shared" si="34"/>
        <v>0.752784950931777</v>
      </c>
      <c r="G224" s="3">
        <f t="shared" si="34"/>
        <v>0.75278495101533749</v>
      </c>
      <c r="H224" s="3">
        <f t="shared" si="34"/>
        <v>0.75278495101533749</v>
      </c>
      <c r="I224" s="3">
        <f t="shared" si="34"/>
        <v>0.75278495101533749</v>
      </c>
    </row>
    <row r="225" spans="4:9" x14ac:dyDescent="0.25">
      <c r="D225">
        <f t="shared" si="32"/>
        <v>2.2299999999999964</v>
      </c>
      <c r="E225" s="3">
        <f t="shared" si="31"/>
        <v>0.75180268949886853</v>
      </c>
      <c r="F225" s="3">
        <f t="shared" si="34"/>
        <v>0.75180698225603126</v>
      </c>
      <c r="G225" s="3">
        <f t="shared" si="34"/>
        <v>0.75180698233859755</v>
      </c>
      <c r="H225" s="3">
        <f t="shared" si="34"/>
        <v>0.75180698233859755</v>
      </c>
      <c r="I225" s="3">
        <f t="shared" si="34"/>
        <v>0.75180698233859755</v>
      </c>
    </row>
    <row r="226" spans="4:9" x14ac:dyDescent="0.25">
      <c r="D226">
        <f t="shared" si="32"/>
        <v>2.2399999999999962</v>
      </c>
      <c r="E226" s="3">
        <f t="shared" si="31"/>
        <v>0.7508289077552045</v>
      </c>
      <c r="F226" s="3">
        <f t="shared" si="34"/>
        <v>0.75083317126588656</v>
      </c>
      <c r="G226" s="3">
        <f t="shared" si="34"/>
        <v>0.75083317134746907</v>
      </c>
      <c r="H226" s="3">
        <f t="shared" si="34"/>
        <v>0.75083317134746896</v>
      </c>
      <c r="I226" s="3">
        <f t="shared" si="34"/>
        <v>0.75083317134746896</v>
      </c>
    </row>
    <row r="227" spans="4:9" x14ac:dyDescent="0.25">
      <c r="D227">
        <f t="shared" si="32"/>
        <v>2.249999999999996</v>
      </c>
      <c r="E227" s="3">
        <f t="shared" si="31"/>
        <v>0.74985926345975029</v>
      </c>
      <c r="F227" s="3">
        <f t="shared" si="34"/>
        <v>0.74986349790613593</v>
      </c>
      <c r="G227" s="3">
        <f t="shared" si="34"/>
        <v>0.74986349798674512</v>
      </c>
      <c r="H227" s="3">
        <f t="shared" si="34"/>
        <v>0.74986349798674512</v>
      </c>
      <c r="I227" s="3">
        <f t="shared" si="34"/>
        <v>0.74986349798674512</v>
      </c>
    </row>
    <row r="228" spans="4:9" x14ac:dyDescent="0.25">
      <c r="D228">
        <f t="shared" si="32"/>
        <v>2.2599999999999958</v>
      </c>
      <c r="E228" s="3">
        <f t="shared" si="31"/>
        <v>0.74889373649262603</v>
      </c>
      <c r="F228" s="3">
        <f t="shared" si="34"/>
        <v>0.74889794205773019</v>
      </c>
      <c r="G228" s="3">
        <f t="shared" si="34"/>
        <v>0.74889794213737615</v>
      </c>
      <c r="H228" s="3">
        <f t="shared" si="34"/>
        <v>0.74889794213737615</v>
      </c>
      <c r="I228" s="3">
        <f t="shared" si="34"/>
        <v>0.74889794213737615</v>
      </c>
    </row>
    <row r="229" spans="4:9" x14ac:dyDescent="0.25">
      <c r="D229">
        <f t="shared" si="32"/>
        <v>2.2699999999999956</v>
      </c>
      <c r="E229" s="3">
        <f t="shared" si="31"/>
        <v>0.74793230667716826</v>
      </c>
      <c r="F229" s="3">
        <f t="shared" si="34"/>
        <v>0.74793648354474485</v>
      </c>
      <c r="G229" s="3">
        <f t="shared" si="34"/>
        <v>0.74793648362343801</v>
      </c>
      <c r="H229" s="3">
        <f t="shared" si="34"/>
        <v>0.74793648362343812</v>
      </c>
      <c r="I229" s="3">
        <f t="shared" si="34"/>
        <v>0.74793648362343812</v>
      </c>
    </row>
    <row r="230" spans="4:9" x14ac:dyDescent="0.25">
      <c r="D230">
        <f t="shared" si="32"/>
        <v>2.2799999999999954</v>
      </c>
      <c r="E230" s="3">
        <f t="shared" si="31"/>
        <v>0.74697495378665391</v>
      </c>
      <c r="F230" s="3">
        <f t="shared" si="34"/>
        <v>0.74697910214110963</v>
      </c>
      <c r="G230" s="3">
        <f t="shared" si="34"/>
        <v>0.74697910221886032</v>
      </c>
      <c r="H230" s="3">
        <f t="shared" si="34"/>
        <v>0.74697910221886032</v>
      </c>
      <c r="I230" s="3">
        <f t="shared" si="34"/>
        <v>0.74697910221886032</v>
      </c>
    </row>
    <row r="231" spans="4:9" x14ac:dyDescent="0.25">
      <c r="D231">
        <f t="shared" si="32"/>
        <v>2.2899999999999952</v>
      </c>
      <c r="E231" s="3">
        <f t="shared" si="31"/>
        <v>0.74602165755078953</v>
      </c>
      <c r="F231" s="3">
        <f t="shared" si="34"/>
        <v>0.74602577757709987</v>
      </c>
      <c r="G231" s="3">
        <f t="shared" si="34"/>
        <v>0.74602577765391831</v>
      </c>
      <c r="H231" s="3">
        <f t="shared" si="34"/>
        <v>0.74602577765391842</v>
      </c>
      <c r="I231" s="3">
        <f t="shared" si="34"/>
        <v>0.74602577765391842</v>
      </c>
    </row>
    <row r="232" spans="4:9" x14ac:dyDescent="0.25">
      <c r="D232">
        <f t="shared" si="32"/>
        <v>2.2999999999999949</v>
      </c>
      <c r="E232" s="3">
        <f t="shared" si="31"/>
        <v>0.74507239766197397</v>
      </c>
      <c r="F232" s="3">
        <f t="shared" si="34"/>
        <v>0.74507648954560213</v>
      </c>
      <c r="G232" s="3">
        <f t="shared" si="34"/>
        <v>0.74507648962149875</v>
      </c>
      <c r="H232" s="3">
        <f t="shared" si="34"/>
        <v>0.74507648962149875</v>
      </c>
      <c r="I232" s="3">
        <f t="shared" si="34"/>
        <v>0.74507648962149875</v>
      </c>
    </row>
    <row r="233" spans="4:9" x14ac:dyDescent="0.25">
      <c r="D233">
        <f t="shared" si="32"/>
        <v>2.3099999999999947</v>
      </c>
      <c r="E233" s="3">
        <f t="shared" si="31"/>
        <v>0.74412715378133765</v>
      </c>
      <c r="F233" s="3">
        <f t="shared" si="34"/>
        <v>0.74413121770815738</v>
      </c>
      <c r="G233" s="3">
        <f t="shared" si="34"/>
        <v>0.74413121778314217</v>
      </c>
      <c r="H233" s="3">
        <f t="shared" si="34"/>
        <v>0.74413121778314217</v>
      </c>
      <c r="I233" s="3">
        <f t="shared" si="34"/>
        <v>0.74413121778314217</v>
      </c>
    </row>
    <row r="234" spans="4:9" x14ac:dyDescent="0.25">
      <c r="D234">
        <f t="shared" si="32"/>
        <v>2.3199999999999945</v>
      </c>
      <c r="E234" s="3">
        <f t="shared" si="31"/>
        <v>0.74318590554456865</v>
      </c>
      <c r="F234" s="3">
        <f t="shared" si="34"/>
        <v>0.74318994170078911</v>
      </c>
      <c r="G234" s="3">
        <f t="shared" si="34"/>
        <v>0.74318994177487219</v>
      </c>
      <c r="H234" s="3">
        <f t="shared" si="34"/>
        <v>0.74318994177487219</v>
      </c>
      <c r="I234" s="3">
        <f t="shared" si="34"/>
        <v>0.74318994177487219</v>
      </c>
    </row>
    <row r="235" spans="4:9" x14ac:dyDescent="0.25">
      <c r="D235">
        <f t="shared" si="32"/>
        <v>2.3299999999999943</v>
      </c>
      <c r="E235" s="3">
        <f t="shared" si="31"/>
        <v>0.74224863256752882</v>
      </c>
      <c r="F235" s="3">
        <f t="shared" si="34"/>
        <v>0.74225264113962275</v>
      </c>
      <c r="G235" s="3">
        <f t="shared" si="34"/>
        <v>0.74225264121281442</v>
      </c>
      <c r="H235" s="3">
        <f t="shared" si="34"/>
        <v>0.74225264121281442</v>
      </c>
      <c r="I235" s="3">
        <f t="shared" si="34"/>
        <v>0.74225264121281442</v>
      </c>
    </row>
    <row r="236" spans="4:9" x14ac:dyDescent="0.25">
      <c r="D236">
        <f t="shared" si="32"/>
        <v>2.3399999999999941</v>
      </c>
      <c r="E236" s="3">
        <f t="shared" si="31"/>
        <v>0.74131531445166776</v>
      </c>
      <c r="F236" s="3">
        <f t="shared" si="34"/>
        <v>0.74131929562630261</v>
      </c>
      <c r="G236" s="3">
        <f t="shared" si="34"/>
        <v>0.74131929569861288</v>
      </c>
      <c r="H236" s="3">
        <f t="shared" si="34"/>
        <v>0.74131929569861299</v>
      </c>
      <c r="I236" s="3">
        <f t="shared" si="34"/>
        <v>0.74131929569861288</v>
      </c>
    </row>
    <row r="237" spans="4:9" x14ac:dyDescent="0.25">
      <c r="D237">
        <f t="shared" si="32"/>
        <v>2.3499999999999939</v>
      </c>
      <c r="E237" s="3">
        <f t="shared" si="31"/>
        <v>0.74038593078924009</v>
      </c>
      <c r="F237" s="3">
        <f t="shared" si="34"/>
        <v>0.74038988475321132</v>
      </c>
      <c r="G237" s="3">
        <f t="shared" si="34"/>
        <v>0.74038988482465018</v>
      </c>
      <c r="H237" s="3">
        <f t="shared" si="34"/>
        <v>0.74038988482465029</v>
      </c>
      <c r="I237" s="3">
        <f t="shared" si="34"/>
        <v>0.74038988482465018</v>
      </c>
    </row>
    <row r="238" spans="4:9" x14ac:dyDescent="0.25">
      <c r="D238">
        <f t="shared" si="32"/>
        <v>2.3599999999999937</v>
      </c>
      <c r="E238" s="3">
        <f t="shared" si="31"/>
        <v>0.73946046116833097</v>
      </c>
      <c r="F238" s="3">
        <f t="shared" si="34"/>
        <v>0.73946438810849835</v>
      </c>
      <c r="G238" s="3">
        <f t="shared" si="34"/>
        <v>0.73946438817907589</v>
      </c>
      <c r="H238" s="3">
        <f t="shared" si="34"/>
        <v>0.73946438817907578</v>
      </c>
      <c r="I238" s="3">
        <f t="shared" si="34"/>
        <v>0.73946438817907578</v>
      </c>
    </row>
    <row r="239" spans="4:9" x14ac:dyDescent="0.25">
      <c r="D239">
        <f t="shared" si="32"/>
        <v>2.3699999999999934</v>
      </c>
      <c r="E239" s="3">
        <f t="shared" si="31"/>
        <v>0.73853888517769684</v>
      </c>
      <c r="F239" s="3">
        <f t="shared" si="34"/>
        <v>0.73854278528092321</v>
      </c>
      <c r="G239" s="3">
        <f t="shared" si="34"/>
        <v>0.73854278535064921</v>
      </c>
      <c r="H239" s="3">
        <f t="shared" si="34"/>
        <v>0.7385427853506491</v>
      </c>
      <c r="I239" s="3">
        <f t="shared" si="34"/>
        <v>0.7385427853506491</v>
      </c>
    </row>
    <row r="240" spans="4:9" x14ac:dyDescent="0.25">
      <c r="D240">
        <f t="shared" si="32"/>
        <v>2.3799999999999932</v>
      </c>
      <c r="E240" s="3">
        <f t="shared" si="31"/>
        <v>0.73762118241142627</v>
      </c>
      <c r="F240" s="3">
        <f t="shared" si="34"/>
        <v>0.73762505586451854</v>
      </c>
      <c r="G240" s="3">
        <f t="shared" si="34"/>
        <v>0.73762505593340277</v>
      </c>
      <c r="H240" s="3">
        <f t="shared" si="34"/>
        <v>0.73762505593340277</v>
      </c>
      <c r="I240" s="3">
        <f t="shared" si="34"/>
        <v>0.73762505593340277</v>
      </c>
    </row>
    <row r="241" spans="4:9" x14ac:dyDescent="0.25">
      <c r="D241">
        <f t="shared" si="32"/>
        <v>2.389999999999993</v>
      </c>
      <c r="E241" s="3">
        <f t="shared" si="31"/>
        <v>0.73670733247342568</v>
      </c>
      <c r="F241" s="3">
        <f t="shared" si="34"/>
        <v>0.7367111794630784</v>
      </c>
      <c r="G241" s="3">
        <f t="shared" si="34"/>
        <v>0.73671117953113086</v>
      </c>
      <c r="H241" s="3">
        <f t="shared" si="34"/>
        <v>0.73671117953113086</v>
      </c>
      <c r="I241" s="3">
        <f t="shared" si="34"/>
        <v>0.73671117953113086</v>
      </c>
    </row>
    <row r="242" spans="4:9" x14ac:dyDescent="0.25">
      <c r="D242">
        <f t="shared" si="32"/>
        <v>2.3999999999999928</v>
      </c>
      <c r="E242" s="3">
        <f t="shared" si="31"/>
        <v>0.73579731498173584</v>
      </c>
      <c r="F242" s="3">
        <f t="shared" si="34"/>
        <v>0.73580113569447736</v>
      </c>
      <c r="G242" s="3">
        <f t="shared" si="34"/>
        <v>0.73580113576170769</v>
      </c>
      <c r="H242" s="3">
        <f t="shared" si="34"/>
        <v>0.73580113576170769</v>
      </c>
      <c r="I242" s="3">
        <f t="shared" si="34"/>
        <v>0.73580113576170769</v>
      </c>
    </row>
    <row r="243" spans="4:9" x14ac:dyDescent="0.25">
      <c r="D243">
        <f t="shared" si="32"/>
        <v>2.4099999999999926</v>
      </c>
      <c r="E243" s="3">
        <f t="shared" si="31"/>
        <v>0.73489110957268455</v>
      </c>
      <c r="F243" s="3">
        <f t="shared" ref="F243:I262" si="35">IF(ABS(ATAN(E243*$B$12/(E243*$B$13+$D243)))&lt;$B$11,E243-($B$14*E243^$B$16-E243*E243-$D243*$D243-2*E243*$D243*$B$13)/($B$14*$B$16*E243^($B$16-1)-2*E243-2*$D243*$B$13),E243-($B$15*(E243^$B$17)-E243*E243-$D243*$D243-2*E243*$D243*$B$13)/($B$15*$B$17*(E243^($B$17-1))-2*E243-2*$D243*$B$13))</f>
        <v>0.73489490419482484</v>
      </c>
      <c r="G243" s="3">
        <f t="shared" si="35"/>
        <v>0.7348949042612426</v>
      </c>
      <c r="H243" s="3">
        <f t="shared" si="35"/>
        <v>0.7348949042612426</v>
      </c>
      <c r="I243" s="3">
        <f t="shared" si="35"/>
        <v>0.7348949042612426</v>
      </c>
    </row>
    <row r="244" spans="4:9" x14ac:dyDescent="0.25">
      <c r="D244">
        <f t="shared" si="32"/>
        <v>2.4199999999999924</v>
      </c>
      <c r="E244" s="3">
        <f t="shared" si="31"/>
        <v>0.73398869590487892</v>
      </c>
      <c r="F244" s="3">
        <f t="shared" si="35"/>
        <v>0.73399246462245993</v>
      </c>
      <c r="G244" s="3">
        <f t="shared" si="35"/>
        <v>0.73399246468807489</v>
      </c>
      <c r="H244" s="3">
        <f t="shared" si="35"/>
        <v>0.73399246468807489</v>
      </c>
      <c r="I244" s="3">
        <f t="shared" si="35"/>
        <v>0.73399246468807489</v>
      </c>
    </row>
    <row r="245" spans="4:9" x14ac:dyDescent="0.25">
      <c r="D245">
        <f t="shared" si="32"/>
        <v>2.4299999999999922</v>
      </c>
      <c r="E245" s="3">
        <f t="shared" si="31"/>
        <v>0.73309005366304403</v>
      </c>
      <c r="F245" s="3">
        <f t="shared" si="35"/>
        <v>0.73309379666179231</v>
      </c>
      <c r="G245" s="3">
        <f t="shared" si="35"/>
        <v>0.73309379672661379</v>
      </c>
      <c r="H245" s="3">
        <f t="shared" si="35"/>
        <v>0.73309379672661379</v>
      </c>
      <c r="I245" s="3">
        <f t="shared" si="35"/>
        <v>0.73309379672661379</v>
      </c>
    </row>
    <row r="246" spans="4:9" x14ac:dyDescent="0.25">
      <c r="D246">
        <f t="shared" si="32"/>
        <v>2.439999999999992</v>
      </c>
      <c r="E246" s="3">
        <f t="shared" si="31"/>
        <v>0.73219516256171124</v>
      </c>
      <c r="F246" s="3">
        <f t="shared" si="35"/>
        <v>0.73219888002699152</v>
      </c>
      <c r="G246" s="3">
        <f t="shared" si="35"/>
        <v>0.73219888009102918</v>
      </c>
      <c r="H246" s="3">
        <f t="shared" si="35"/>
        <v>0.73219888009102918</v>
      </c>
      <c r="I246" s="3">
        <f t="shared" si="35"/>
        <v>0.73219888009102918</v>
      </c>
    </row>
    <row r="247" spans="4:9" x14ac:dyDescent="0.25">
      <c r="D247">
        <f t="shared" si="32"/>
        <v>2.4499999999999917</v>
      </c>
      <c r="E247" s="3">
        <f t="shared" si="31"/>
        <v>0.73130400234876036</v>
      </c>
      <c r="F247" s="3">
        <f t="shared" si="35"/>
        <v>0.73130769446553312</v>
      </c>
      <c r="G247" s="3">
        <f t="shared" si="35"/>
        <v>0.73130769452879629</v>
      </c>
      <c r="H247" s="3">
        <f t="shared" si="35"/>
        <v>0.73130769452879629</v>
      </c>
      <c r="I247" s="3">
        <f t="shared" si="35"/>
        <v>0.73130769452879629</v>
      </c>
    </row>
    <row r="248" spans="4:9" x14ac:dyDescent="0.25">
      <c r="D248">
        <f t="shared" si="32"/>
        <v>2.4599999999999915</v>
      </c>
      <c r="E248" s="3">
        <f t="shared" si="31"/>
        <v>0.73041655280882301</v>
      </c>
      <c r="F248" s="3">
        <f t="shared" si="35"/>
        <v>0.73042021976160176</v>
      </c>
      <c r="G248" s="3">
        <f t="shared" si="35"/>
        <v>0.73042021982409977</v>
      </c>
      <c r="H248" s="3">
        <f t="shared" si="35"/>
        <v>0.73042021982409977</v>
      </c>
      <c r="I248" s="3">
        <f t="shared" si="35"/>
        <v>0.73042021982409977</v>
      </c>
    </row>
    <row r="249" spans="4:9" x14ac:dyDescent="0.25">
      <c r="D249">
        <f t="shared" si="32"/>
        <v>2.4699999999999913</v>
      </c>
      <c r="E249" s="3">
        <f t="shared" si="31"/>
        <v>0.72953279376654623</v>
      </c>
      <c r="F249" s="3">
        <f t="shared" si="35"/>
        <v>0.72953643573935845</v>
      </c>
      <c r="G249" s="3">
        <f t="shared" si="35"/>
        <v>0.72953643580110039</v>
      </c>
      <c r="H249" s="3">
        <f t="shared" si="35"/>
        <v>0.72953643580110039</v>
      </c>
      <c r="I249" s="3">
        <f t="shared" si="35"/>
        <v>0.72953643580110039</v>
      </c>
    </row>
    <row r="250" spans="4:9" x14ac:dyDescent="0.25">
      <c r="D250">
        <f t="shared" si="32"/>
        <v>2.4799999999999911</v>
      </c>
      <c r="E250" s="3">
        <f t="shared" si="31"/>
        <v>0.7286527050897269</v>
      </c>
      <c r="F250" s="3">
        <f t="shared" si="35"/>
        <v>0.72865632226607502</v>
      </c>
      <c r="G250" s="3">
        <f t="shared" si="35"/>
        <v>0.72865632232707023</v>
      </c>
      <c r="H250" s="3">
        <f t="shared" si="35"/>
        <v>0.72865632232707023</v>
      </c>
      <c r="I250" s="3">
        <f t="shared" si="35"/>
        <v>0.72865632232707023</v>
      </c>
    </row>
    <row r="251" spans="4:9" x14ac:dyDescent="0.25">
      <c r="D251">
        <f t="shared" si="32"/>
        <v>2.4899999999999909</v>
      </c>
      <c r="E251" s="3">
        <f t="shared" si="31"/>
        <v>0.72777626669231499</v>
      </c>
      <c r="F251" s="3">
        <f t="shared" si="35"/>
        <v>0.72777985925514133</v>
      </c>
      <c r="G251" s="3">
        <f t="shared" si="35"/>
        <v>0.72777985931539879</v>
      </c>
      <c r="H251" s="3">
        <f t="shared" si="35"/>
        <v>0.72777985931539879</v>
      </c>
      <c r="I251" s="3">
        <f t="shared" si="35"/>
        <v>0.72777985931539879</v>
      </c>
    </row>
    <row r="252" spans="4:9" x14ac:dyDescent="0.25">
      <c r="D252">
        <f t="shared" si="32"/>
        <v>2.4999999999999907</v>
      </c>
      <c r="E252" s="3">
        <f t="shared" si="31"/>
        <v>0.72690345853729488</v>
      </c>
      <c r="F252" s="3">
        <f t="shared" si="35"/>
        <v>0.72690702666894569</v>
      </c>
      <c r="G252" s="3">
        <f t="shared" si="35"/>
        <v>0.72690702672847429</v>
      </c>
      <c r="H252" s="3">
        <f t="shared" si="35"/>
        <v>0.7269070267284744</v>
      </c>
      <c r="I252" s="3">
        <f t="shared" si="35"/>
        <v>0.7269070267284744</v>
      </c>
    </row>
    <row r="253" spans="4:9" x14ac:dyDescent="0.25">
      <c r="D253">
        <f t="shared" si="32"/>
        <v>2.5099999999999905</v>
      </c>
      <c r="E253" s="3">
        <f t="shared" si="31"/>
        <v>0.72603426063944376</v>
      </c>
      <c r="F253" s="3">
        <f t="shared" si="35"/>
        <v>0.72603780452163702</v>
      </c>
      <c r="G253" s="3">
        <f t="shared" si="35"/>
        <v>0.72603780458044587</v>
      </c>
      <c r="H253" s="3">
        <f t="shared" si="35"/>
        <v>0.72603780458044587</v>
      </c>
      <c r="I253" s="3">
        <f t="shared" si="35"/>
        <v>0.72603780458044587</v>
      </c>
    </row>
    <row r="254" spans="4:9" x14ac:dyDescent="0.25">
      <c r="D254">
        <f t="shared" si="32"/>
        <v>2.5199999999999902</v>
      </c>
      <c r="E254" s="3">
        <f t="shared" si="31"/>
        <v>0.72516865306797518</v>
      </c>
      <c r="F254" s="3">
        <f t="shared" si="35"/>
        <v>0.72517217288176883</v>
      </c>
      <c r="G254" s="3">
        <f t="shared" si="35"/>
        <v>0.72517217293986669</v>
      </c>
      <c r="H254" s="3">
        <f t="shared" si="35"/>
        <v>0.72517217293986669</v>
      </c>
      <c r="I254" s="3">
        <f t="shared" si="35"/>
        <v>0.72517217293986669</v>
      </c>
    </row>
    <row r="255" spans="4:9" x14ac:dyDescent="0.25">
      <c r="D255">
        <f t="shared" si="32"/>
        <v>2.52999999999999</v>
      </c>
      <c r="E255" s="3">
        <f t="shared" si="31"/>
        <v>0.72430661594906853</v>
      </c>
      <c r="F255" s="3">
        <f t="shared" si="35"/>
        <v>0.72431011187483041</v>
      </c>
      <c r="G255" s="3">
        <f t="shared" si="35"/>
        <v>0.72431011193222616</v>
      </c>
      <c r="H255" s="3">
        <f t="shared" si="35"/>
        <v>0.72431011193222616</v>
      </c>
      <c r="I255" s="3">
        <f t="shared" si="35"/>
        <v>0.72431011193222616</v>
      </c>
    </row>
    <row r="256" spans="4:9" x14ac:dyDescent="0.25">
      <c r="D256">
        <f t="shared" si="32"/>
        <v>2.5399999999999898</v>
      </c>
      <c r="E256" s="3">
        <f t="shared" si="31"/>
        <v>0.72344812946828918</v>
      </c>
      <c r="F256" s="3">
        <f t="shared" si="35"/>
        <v>0.72345160168566891</v>
      </c>
      <c r="G256" s="3">
        <f t="shared" si="35"/>
        <v>0.72345160174237111</v>
      </c>
      <c r="H256" s="3">
        <f t="shared" si="35"/>
        <v>0.72345160174237111</v>
      </c>
      <c r="I256" s="3">
        <f t="shared" si="35"/>
        <v>0.72345160174237111</v>
      </c>
    </row>
    <row r="257" spans="4:9" x14ac:dyDescent="0.25">
      <c r="D257">
        <f t="shared" si="32"/>
        <v>2.5499999999999896</v>
      </c>
      <c r="E257" s="3">
        <f t="shared" si="31"/>
        <v>0.72259317387290223</v>
      </c>
      <c r="F257" s="3">
        <f t="shared" si="35"/>
        <v>0.7225966225608037</v>
      </c>
      <c r="G257" s="3">
        <f t="shared" si="35"/>
        <v>0.722596622616821</v>
      </c>
      <c r="H257" s="3">
        <f t="shared" si="35"/>
        <v>0.722596622616821</v>
      </c>
      <c r="I257" s="3">
        <f t="shared" si="35"/>
        <v>0.722596622616821</v>
      </c>
    </row>
    <row r="258" spans="4:9" x14ac:dyDescent="0.25">
      <c r="D258">
        <f t="shared" si="32"/>
        <v>2.5599999999999894</v>
      </c>
      <c r="E258" s="3">
        <f t="shared" si="31"/>
        <v>0.7217417294740841</v>
      </c>
      <c r="F258" s="3">
        <f t="shared" si="35"/>
        <v>0.72174515481064005</v>
      </c>
      <c r="G258" s="3">
        <f t="shared" si="35"/>
        <v>0.7217451548659809</v>
      </c>
      <c r="H258" s="3">
        <f t="shared" si="35"/>
        <v>0.7217451548659809</v>
      </c>
      <c r="I258" s="3">
        <f t="shared" si="35"/>
        <v>0.7217451548659809</v>
      </c>
    </row>
    <row r="259" spans="4:9" x14ac:dyDescent="0.25">
      <c r="D259">
        <f t="shared" si="32"/>
        <v>2.5699999999999892</v>
      </c>
      <c r="E259" s="3">
        <f t="shared" ref="E259:E322" si="36">IF(ABS(ATAN(I258*$B$12/(I258*$B$13+$D259)))&lt;$B$11,I258-($B$14*I258^$B$16-I258*I258-$D259*$D259-2*I258*$D259*$B$13)/($B$14*$B$16*I258^($B$16-1)-2*I258-2*$D259*$B$13),I258-($B$15*(I258^$B$17)-I258*I258-$D259*$D259-2*I258*$D259*$B$13)/($B$15*$B$17*(I258^($B$17-1))-2*I258-2*$D259*$B$13))</f>
        <v>0.72089377664903398</v>
      </c>
      <c r="F259" s="3">
        <f t="shared" si="35"/>
        <v>0.72089717881158133</v>
      </c>
      <c r="G259" s="3">
        <f t="shared" si="35"/>
        <v>0.72089717886625415</v>
      </c>
      <c r="H259" s="3">
        <f t="shared" si="35"/>
        <v>0.72089717886625415</v>
      </c>
      <c r="I259" s="3">
        <f t="shared" si="35"/>
        <v>0.72089717886625415</v>
      </c>
    </row>
    <row r="260" spans="4:9" x14ac:dyDescent="0.25">
      <c r="D260">
        <f t="shared" ref="D260:D323" si="37">D259+0.01</f>
        <v>2.579999999999989</v>
      </c>
      <c r="E260" s="3">
        <f t="shared" si="36"/>
        <v>0.72004929584298893</v>
      </c>
      <c r="F260" s="3">
        <f t="shared" si="35"/>
        <v>0.72005267500804615</v>
      </c>
      <c r="G260" s="3">
        <f t="shared" si="35"/>
        <v>0.72005267506205928</v>
      </c>
      <c r="H260" s="3">
        <f t="shared" si="35"/>
        <v>0.72005267506205928</v>
      </c>
      <c r="I260" s="3">
        <f t="shared" si="35"/>
        <v>0.72005267506205928</v>
      </c>
    </row>
    <row r="261" spans="4:9" x14ac:dyDescent="0.25">
      <c r="D261">
        <f t="shared" si="37"/>
        <v>2.5899999999999888</v>
      </c>
      <c r="E261" s="3">
        <f t="shared" si="36"/>
        <v>0.71920826757114653</v>
      </c>
      <c r="F261" s="3">
        <f t="shared" si="35"/>
        <v>0.71921162391439108</v>
      </c>
      <c r="G261" s="3">
        <f t="shared" si="35"/>
        <v>0.71921162396775284</v>
      </c>
      <c r="H261" s="3">
        <f t="shared" si="35"/>
        <v>0.71921162396775284</v>
      </c>
      <c r="I261" s="3">
        <f t="shared" si="35"/>
        <v>0.71921162396775284</v>
      </c>
    </row>
    <row r="262" spans="4:9" x14ac:dyDescent="0.25">
      <c r="D262">
        <f t="shared" si="37"/>
        <v>2.5999999999999885</v>
      </c>
      <c r="E262" s="3">
        <f t="shared" si="36"/>
        <v>0.71837067242049624</v>
      </c>
      <c r="F262" s="3">
        <f t="shared" si="35"/>
        <v>0.71837400611674462</v>
      </c>
      <c r="G262" s="3">
        <f t="shared" si="35"/>
        <v>0.71837400616946312</v>
      </c>
      <c r="H262" s="3">
        <f t="shared" si="35"/>
        <v>0.71837400616946312</v>
      </c>
      <c r="I262" s="3">
        <f t="shared" si="35"/>
        <v>0.71837400616946312</v>
      </c>
    </row>
    <row r="263" spans="4:9" x14ac:dyDescent="0.25">
      <c r="D263">
        <f t="shared" si="37"/>
        <v>2.6099999999999883</v>
      </c>
      <c r="E263" s="3">
        <f t="shared" si="36"/>
        <v>0.71753649105156414</v>
      </c>
      <c r="F263" s="3">
        <f t="shared" ref="F263:I282" si="38">IF(ABS(ATAN(E263*$B$12/(E263*$B$13+$D263)))&lt;$B$11,E263-($B$14*E263^$B$16-E263*E263-$D263*$D263-2*E263*$D263*$B$13)/($B$14*$B$16*E263^($B$16-1)-2*E263-2*$D263*$B$13),E263-($B$15*(E263^$B$17)-E263*E263-$D263*$D263-2*E263*$D263*$B$13)/($B$15*$B$17*(E263^($B$17-1))-2*E263-2*$D263*$B$13))</f>
        <v>0.71753980227475178</v>
      </c>
      <c r="G263" s="3">
        <f t="shared" si="38"/>
        <v>0.71753980232683512</v>
      </c>
      <c r="H263" s="3">
        <f t="shared" si="38"/>
        <v>0.71753980232683512</v>
      </c>
      <c r="I263" s="3">
        <f t="shared" si="38"/>
        <v>0.71753980232683512</v>
      </c>
    </row>
    <row r="264" spans="4:9" x14ac:dyDescent="0.25">
      <c r="D264">
        <f t="shared" si="37"/>
        <v>2.6199999999999881</v>
      </c>
      <c r="E264" s="3">
        <f t="shared" si="36"/>
        <v>0.71670570420007274</v>
      </c>
      <c r="F264" s="3">
        <f t="shared" si="38"/>
        <v>0.71670899312323555</v>
      </c>
      <c r="G264" s="3">
        <f t="shared" si="38"/>
        <v>0.71670899317469172</v>
      </c>
      <c r="H264" s="3">
        <f t="shared" si="38"/>
        <v>0.71670899317469172</v>
      </c>
      <c r="I264" s="3">
        <f t="shared" si="38"/>
        <v>0.71670899317469172</v>
      </c>
    </row>
    <row r="265" spans="4:9" x14ac:dyDescent="0.25">
      <c r="D265">
        <f t="shared" si="37"/>
        <v>2.6299999999999879</v>
      </c>
      <c r="E265" s="3">
        <f t="shared" si="36"/>
        <v>0.71587829267851877</v>
      </c>
      <c r="F265" s="3">
        <f t="shared" si="38"/>
        <v>0.71588155947377641</v>
      </c>
      <c r="G265" s="3">
        <f t="shared" si="38"/>
        <v>0.71588155952461341</v>
      </c>
      <c r="H265" s="3">
        <f t="shared" si="38"/>
        <v>0.71588155952461341</v>
      </c>
      <c r="I265" s="3">
        <f t="shared" si="38"/>
        <v>0.71588155952461341</v>
      </c>
    </row>
    <row r="266" spans="4:9" x14ac:dyDescent="0.25">
      <c r="D266">
        <f t="shared" si="37"/>
        <v>2.6399999999999877</v>
      </c>
      <c r="E266" s="3">
        <f t="shared" si="36"/>
        <v>0.71505423737767282</v>
      </c>
      <c r="F266" s="3">
        <f t="shared" si="38"/>
        <v>0.71505748221621168</v>
      </c>
      <c r="G266" s="3">
        <f t="shared" si="38"/>
        <v>0.71505748226643717</v>
      </c>
      <c r="H266" s="3">
        <f t="shared" si="38"/>
        <v>0.71505748226643717</v>
      </c>
      <c r="I266" s="3">
        <f t="shared" si="38"/>
        <v>0.71505748226643717</v>
      </c>
    </row>
    <row r="267" spans="4:9" x14ac:dyDescent="0.25">
      <c r="D267">
        <f t="shared" si="37"/>
        <v>2.6499999999999875</v>
      </c>
      <c r="E267" s="3">
        <f t="shared" si="36"/>
        <v>0.71423351926800094</v>
      </c>
      <c r="F267" s="3">
        <f t="shared" si="38"/>
        <v>0.71423674232005918</v>
      </c>
      <c r="G267" s="3">
        <f t="shared" si="38"/>
        <v>0.71423674236968104</v>
      </c>
      <c r="H267" s="3">
        <f t="shared" si="38"/>
        <v>0.71423674236968104</v>
      </c>
      <c r="I267" s="3">
        <f t="shared" si="38"/>
        <v>0.71423674236968104</v>
      </c>
    </row>
    <row r="268" spans="4:9" x14ac:dyDescent="0.25">
      <c r="D268">
        <f t="shared" si="37"/>
        <v>2.6599999999999873</v>
      </c>
      <c r="E268" s="3">
        <f t="shared" si="36"/>
        <v>0.71341611940101379</v>
      </c>
      <c r="F268" s="3">
        <f t="shared" si="38"/>
        <v>0.71341932083586679</v>
      </c>
      <c r="G268" s="3">
        <f t="shared" si="38"/>
        <v>0.71341932088489268</v>
      </c>
      <c r="H268" s="3">
        <f t="shared" si="38"/>
        <v>0.71341932088489268</v>
      </c>
      <c r="I268" s="3">
        <f t="shared" si="38"/>
        <v>0.71341932088489268</v>
      </c>
    </row>
    <row r="269" spans="4:9" x14ac:dyDescent="0.25">
      <c r="D269">
        <f t="shared" si="37"/>
        <v>2.6699999999999871</v>
      </c>
      <c r="E269" s="3">
        <f t="shared" si="36"/>
        <v>0.71260201891054287</v>
      </c>
      <c r="F269" s="3">
        <f t="shared" si="38"/>
        <v>0.71260519889648988</v>
      </c>
      <c r="G269" s="3">
        <f t="shared" si="38"/>
        <v>0.71260519894492735</v>
      </c>
      <c r="H269" s="3">
        <f t="shared" si="38"/>
        <v>0.71260519894492735</v>
      </c>
      <c r="I269" s="3">
        <f t="shared" si="38"/>
        <v>0.71260519894492735</v>
      </c>
    </row>
    <row r="270" spans="4:9" x14ac:dyDescent="0.25">
      <c r="D270">
        <f t="shared" si="37"/>
        <v>2.6799999999999868</v>
      </c>
      <c r="E270" s="3">
        <f t="shared" si="36"/>
        <v>0.71179119901394805</v>
      </c>
      <c r="F270" s="3">
        <f t="shared" si="38"/>
        <v>0.7117943577182998</v>
      </c>
      <c r="G270" s="3">
        <f t="shared" si="38"/>
        <v>0.7117943577661564</v>
      </c>
      <c r="H270" s="3">
        <f t="shared" si="38"/>
        <v>0.7117943577661564</v>
      </c>
      <c r="I270" s="3">
        <f t="shared" si="38"/>
        <v>0.7117943577661564</v>
      </c>
    </row>
    <row r="271" spans="4:9" x14ac:dyDescent="0.25">
      <c r="D271">
        <f t="shared" si="37"/>
        <v>2.6899999999999866</v>
      </c>
      <c r="E271" s="3">
        <f t="shared" si="36"/>
        <v>0.71098364101325884</v>
      </c>
      <c r="F271" s="3">
        <f t="shared" si="38"/>
        <v>0.71098677860232551</v>
      </c>
      <c r="G271" s="3">
        <f t="shared" si="38"/>
        <v>0.71098677864960858</v>
      </c>
      <c r="H271" s="3">
        <f t="shared" si="38"/>
        <v>0.71098677864960846</v>
      </c>
      <c r="I271" s="3">
        <f t="shared" si="38"/>
        <v>0.71098677864960858</v>
      </c>
    </row>
    <row r="272" spans="4:9" x14ac:dyDescent="0.25">
      <c r="D272">
        <f t="shared" si="37"/>
        <v>2.6999999999999864</v>
      </c>
      <c r="E272" s="3">
        <f t="shared" si="36"/>
        <v>0.71017932629624947</v>
      </c>
      <c r="F272" s="3">
        <f t="shared" si="38"/>
        <v>0.71018244293532995</v>
      </c>
      <c r="G272" s="3">
        <f t="shared" si="38"/>
        <v>0.7101824429820468</v>
      </c>
      <c r="H272" s="3">
        <f t="shared" si="38"/>
        <v>0.7101824429820468</v>
      </c>
      <c r="I272" s="3">
        <f t="shared" si="38"/>
        <v>0.7101824429820468</v>
      </c>
    </row>
    <row r="273" spans="4:9" x14ac:dyDescent="0.25">
      <c r="D273">
        <f t="shared" si="37"/>
        <v>2.7099999999999862</v>
      </c>
      <c r="E273" s="3">
        <f t="shared" si="36"/>
        <v>0.70937823633745256</v>
      </c>
      <c r="F273" s="3">
        <f t="shared" si="38"/>
        <v>0.70938133219082466</v>
      </c>
      <c r="G273" s="3">
        <f t="shared" si="38"/>
        <v>0.70938133223698252</v>
      </c>
      <c r="H273" s="3">
        <f t="shared" si="38"/>
        <v>0.70938133223698241</v>
      </c>
      <c r="I273" s="3">
        <f t="shared" si="38"/>
        <v>0.70938133223698241</v>
      </c>
    </row>
    <row r="274" spans="4:9" x14ac:dyDescent="0.25">
      <c r="D274">
        <f t="shared" si="37"/>
        <v>2.719999999999986</v>
      </c>
      <c r="E274" s="3">
        <f t="shared" si="36"/>
        <v>0.70858035269911224</v>
      </c>
      <c r="F274" s="3">
        <f t="shared" si="38"/>
        <v>0.70858342793002282</v>
      </c>
      <c r="G274" s="3">
        <f t="shared" si="38"/>
        <v>0.70858342797562879</v>
      </c>
      <c r="H274" s="3">
        <f t="shared" si="38"/>
        <v>0.7085834279756289</v>
      </c>
      <c r="I274" s="3">
        <f t="shared" si="38"/>
        <v>0.70858342797562879</v>
      </c>
    </row>
    <row r="275" spans="4:9" x14ac:dyDescent="0.25">
      <c r="D275">
        <f t="shared" si="37"/>
        <v>2.7299999999999858</v>
      </c>
      <c r="E275" s="3">
        <f t="shared" si="36"/>
        <v>0.70778565703207841</v>
      </c>
      <c r="F275" s="3">
        <f t="shared" si="38"/>
        <v>0.70778871180273528</v>
      </c>
      <c r="G275" s="3">
        <f t="shared" si="38"/>
        <v>0.70778871184779657</v>
      </c>
      <c r="H275" s="3">
        <f t="shared" si="38"/>
        <v>0.70778871184779657</v>
      </c>
      <c r="I275" s="3">
        <f t="shared" si="38"/>
        <v>0.70778871184779657</v>
      </c>
    </row>
    <row r="276" spans="4:9" x14ac:dyDescent="0.25">
      <c r="D276">
        <f t="shared" si="37"/>
        <v>2.7399999999999856</v>
      </c>
      <c r="E276" s="3">
        <f t="shared" si="36"/>
        <v>0.70699413107664466</v>
      </c>
      <c r="F276" s="3">
        <f t="shared" si="38"/>
        <v>0.70699716554820868</v>
      </c>
      <c r="G276" s="3">
        <f t="shared" si="38"/>
        <v>0.70699716559273229</v>
      </c>
      <c r="H276" s="3">
        <f t="shared" si="38"/>
        <v>0.70699716559273229</v>
      </c>
      <c r="I276" s="3">
        <f t="shared" si="38"/>
        <v>0.70699716559273229</v>
      </c>
    </row>
    <row r="277" spans="4:9" x14ac:dyDescent="0.25">
      <c r="D277">
        <f t="shared" si="37"/>
        <v>2.7499999999999853</v>
      </c>
      <c r="E277" s="3">
        <f t="shared" si="36"/>
        <v>0.70620575666333241</v>
      </c>
      <c r="F277" s="3">
        <f t="shared" si="38"/>
        <v>0.7062087709959104</v>
      </c>
      <c r="G277" s="3">
        <f t="shared" si="38"/>
        <v>0.70620877103990309</v>
      </c>
      <c r="H277" s="3">
        <f t="shared" si="38"/>
        <v>0.70620877103990309</v>
      </c>
      <c r="I277" s="3">
        <f t="shared" si="38"/>
        <v>0.70620877103990309</v>
      </c>
    </row>
    <row r="278" spans="4:9" x14ac:dyDescent="0.25">
      <c r="D278">
        <f t="shared" si="37"/>
        <v>2.7599999999999851</v>
      </c>
      <c r="E278" s="3">
        <f t="shared" si="36"/>
        <v>0.70542051571362141</v>
      </c>
      <c r="F278" s="3">
        <f t="shared" si="38"/>
        <v>0.70542351006625925</v>
      </c>
      <c r="G278" s="3">
        <f t="shared" si="38"/>
        <v>0.70542351010972804</v>
      </c>
      <c r="H278" s="3">
        <f t="shared" si="38"/>
        <v>0.70542351010972804</v>
      </c>
      <c r="I278" s="3">
        <f t="shared" si="38"/>
        <v>0.70542351010972804</v>
      </c>
    </row>
    <row r="279" spans="4:9" x14ac:dyDescent="0.25">
      <c r="D279">
        <f t="shared" si="37"/>
        <v>2.7699999999999849</v>
      </c>
      <c r="E279" s="3">
        <f t="shared" si="36"/>
        <v>0.70463839024063002</v>
      </c>
      <c r="F279" s="3">
        <f t="shared" si="38"/>
        <v>0.70464136477130734</v>
      </c>
      <c r="G279" s="3">
        <f t="shared" si="38"/>
        <v>0.70464136481425865</v>
      </c>
      <c r="H279" s="3">
        <f t="shared" si="38"/>
        <v>0.70464136481425876</v>
      </c>
      <c r="I279" s="3">
        <f t="shared" si="38"/>
        <v>0.70464136481425865</v>
      </c>
    </row>
    <row r="280" spans="4:9" x14ac:dyDescent="0.25">
      <c r="D280">
        <f t="shared" si="37"/>
        <v>2.7799999999999847</v>
      </c>
      <c r="E280" s="3">
        <f t="shared" si="36"/>
        <v>0.70385936234974622</v>
      </c>
      <c r="F280" s="3">
        <f t="shared" si="38"/>
        <v>0.70386231721537063</v>
      </c>
      <c r="G280" s="3">
        <f t="shared" si="38"/>
        <v>0.70386231725781145</v>
      </c>
      <c r="H280" s="3">
        <f t="shared" si="38"/>
        <v>0.70386231725781145</v>
      </c>
      <c r="I280" s="3">
        <f t="shared" si="38"/>
        <v>0.70386231725781145</v>
      </c>
    </row>
    <row r="281" spans="4:9" x14ac:dyDescent="0.25">
      <c r="D281">
        <f t="shared" si="37"/>
        <v>2.7899999999999845</v>
      </c>
      <c r="E281" s="3">
        <f t="shared" si="36"/>
        <v>0.70308341423921117</v>
      </c>
      <c r="F281" s="3">
        <f t="shared" si="38"/>
        <v>0.70308634959561411</v>
      </c>
      <c r="G281" s="3">
        <f t="shared" si="38"/>
        <v>0.7030863496375509</v>
      </c>
      <c r="H281" s="3">
        <f t="shared" si="38"/>
        <v>0.7030863496375509</v>
      </c>
      <c r="I281" s="3">
        <f t="shared" si="38"/>
        <v>0.7030863496375509</v>
      </c>
    </row>
    <row r="282" spans="4:9" x14ac:dyDescent="0.25">
      <c r="D282">
        <f t="shared" si="37"/>
        <v>2.7999999999999843</v>
      </c>
      <c r="E282" s="3">
        <f t="shared" si="36"/>
        <v>0.70231052820065765</v>
      </c>
      <c r="F282" s="3">
        <f t="shared" si="38"/>
        <v>0.70231344420258979</v>
      </c>
      <c r="G282" s="3">
        <f t="shared" si="38"/>
        <v>0.70231344424402897</v>
      </c>
      <c r="H282" s="3">
        <f t="shared" si="38"/>
        <v>0.70231344424402897</v>
      </c>
      <c r="I282" s="3">
        <f t="shared" si="38"/>
        <v>0.70231344424402897</v>
      </c>
    </row>
    <row r="283" spans="4:9" x14ac:dyDescent="0.25">
      <c r="D283">
        <f t="shared" si="37"/>
        <v>2.8099999999999841</v>
      </c>
      <c r="E283" s="3">
        <f t="shared" si="36"/>
        <v>0.70154068661960289</v>
      </c>
      <c r="F283" s="3">
        <f t="shared" ref="F283:I302" si="39">IF(ABS(ATAN(E283*$B$12/(E283*$B$13+$D283)))&lt;$B$11,E283-($B$14*E283^$B$16-E283*E283-$D283*$D283-2*E283*$D283*$B$13)/($B$14*$B$16*E283^($B$16-1)-2*E283-2*$D283*$B$13),E283-($B$15*(E283^$B$17)-E283*E283-$D283*$D283-2*E283*$D283*$B$13)/($B$15*$B$17*(E283^($B$17-1))-2*E283-2*$D283*$B$13))</f>
        <v>0.70154358342073098</v>
      </c>
      <c r="G283" s="3">
        <f t="shared" si="39"/>
        <v>0.701543583461679</v>
      </c>
      <c r="H283" s="3">
        <f t="shared" si="39"/>
        <v>0.701543583461679</v>
      </c>
      <c r="I283" s="3">
        <f t="shared" si="39"/>
        <v>0.701543583461679</v>
      </c>
    </row>
    <row r="284" spans="4:9" x14ac:dyDescent="0.25">
      <c r="D284">
        <f t="shared" si="37"/>
        <v>2.8199999999999839</v>
      </c>
      <c r="E284" s="3">
        <f t="shared" si="36"/>
        <v>0.70077387197590091</v>
      </c>
      <c r="F284" s="3">
        <f t="shared" si="39"/>
        <v>0.70077674972880433</v>
      </c>
      <c r="G284" s="3">
        <f t="shared" si="39"/>
        <v>0.70077674976926763</v>
      </c>
      <c r="H284" s="3">
        <f t="shared" si="39"/>
        <v>0.70077674976926763</v>
      </c>
      <c r="I284" s="3">
        <f t="shared" si="39"/>
        <v>0.70077674976926763</v>
      </c>
    </row>
    <row r="285" spans="4:9" x14ac:dyDescent="0.25">
      <c r="D285">
        <f t="shared" si="37"/>
        <v>2.8299999999999836</v>
      </c>
      <c r="E285" s="3">
        <f t="shared" si="36"/>
        <v>0.70001006684415179</v>
      </c>
      <c r="F285" s="3">
        <f t="shared" si="39"/>
        <v>0.70001292570032048</v>
      </c>
      <c r="G285" s="3">
        <f t="shared" si="39"/>
        <v>0.70001292574030527</v>
      </c>
      <c r="H285" s="3">
        <f t="shared" si="39"/>
        <v>0.70001292574030527</v>
      </c>
      <c r="I285" s="3">
        <f t="shared" si="39"/>
        <v>0.70001292574030527</v>
      </c>
    </row>
    <row r="286" spans="4:9" x14ac:dyDescent="0.25">
      <c r="D286">
        <f t="shared" si="37"/>
        <v>2.8399999999999834</v>
      </c>
      <c r="E286" s="3">
        <f t="shared" si="36"/>
        <v>0.69924925389407266</v>
      </c>
      <c r="F286" s="3">
        <f t="shared" si="39"/>
        <v>0.69925209400390476</v>
      </c>
      <c r="G286" s="3">
        <f t="shared" si="39"/>
        <v>0.69925209404341726</v>
      </c>
      <c r="H286" s="3">
        <f t="shared" si="39"/>
        <v>0.69925209404341726</v>
      </c>
      <c r="I286" s="3">
        <f t="shared" si="39"/>
        <v>0.69925209404341726</v>
      </c>
    </row>
    <row r="287" spans="4:9" x14ac:dyDescent="0.25">
      <c r="D287">
        <f t="shared" si="37"/>
        <v>2.8499999999999832</v>
      </c>
      <c r="E287" s="3">
        <f t="shared" si="36"/>
        <v>0.69849141589083008</v>
      </c>
      <c r="F287" s="3">
        <f t="shared" si="39"/>
        <v>0.69849423740363037</v>
      </c>
      <c r="G287" s="3">
        <f t="shared" si="39"/>
        <v>0.69849423744267658</v>
      </c>
      <c r="H287" s="3">
        <f t="shared" si="39"/>
        <v>0.69849423744267658</v>
      </c>
      <c r="I287" s="3">
        <f t="shared" si="39"/>
        <v>0.69849423744267658</v>
      </c>
    </row>
    <row r="288" spans="4:9" x14ac:dyDescent="0.25">
      <c r="D288">
        <f t="shared" si="37"/>
        <v>2.859999999999983</v>
      </c>
      <c r="E288" s="3">
        <f t="shared" si="36"/>
        <v>0.69773653569533511</v>
      </c>
      <c r="F288" s="3">
        <f t="shared" si="39"/>
        <v>0.69773933875931393</v>
      </c>
      <c r="G288" s="3">
        <f t="shared" si="39"/>
        <v>0.69773933879789996</v>
      </c>
      <c r="H288" s="3">
        <f t="shared" si="39"/>
        <v>0.69773933879789996</v>
      </c>
      <c r="I288" s="3">
        <f t="shared" si="39"/>
        <v>0.69773933879789996</v>
      </c>
    </row>
    <row r="289" spans="4:9" x14ac:dyDescent="0.25">
      <c r="D289">
        <f t="shared" si="37"/>
        <v>2.8699999999999828</v>
      </c>
      <c r="E289" s="3">
        <f t="shared" si="36"/>
        <v>0.69698459626450393</v>
      </c>
      <c r="F289" s="3">
        <f t="shared" si="39"/>
        <v>0.69698738102677638</v>
      </c>
      <c r="G289" s="3">
        <f t="shared" si="39"/>
        <v>0.6969873810649081</v>
      </c>
      <c r="H289" s="3">
        <f t="shared" si="39"/>
        <v>0.6969873810649081</v>
      </c>
      <c r="I289" s="3">
        <f t="shared" si="39"/>
        <v>0.6969873810649081</v>
      </c>
    </row>
    <row r="290" spans="4:9" x14ac:dyDescent="0.25">
      <c r="D290">
        <f t="shared" si="37"/>
        <v>2.8799999999999826</v>
      </c>
      <c r="E290" s="3">
        <f t="shared" si="36"/>
        <v>0.69623558065148305</v>
      </c>
      <c r="F290" s="3">
        <f t="shared" si="39"/>
        <v>0.69623834725806855</v>
      </c>
      <c r="G290" s="3">
        <f t="shared" si="39"/>
        <v>0.69623834729575196</v>
      </c>
      <c r="H290" s="3">
        <f t="shared" si="39"/>
        <v>0.69623834729575196</v>
      </c>
      <c r="I290" s="3">
        <f t="shared" si="39"/>
        <v>0.69623834729575196</v>
      </c>
    </row>
    <row r="291" spans="4:9" x14ac:dyDescent="0.25">
      <c r="D291">
        <f t="shared" si="37"/>
        <v>2.8899999999999824</v>
      </c>
      <c r="E291" s="3">
        <f t="shared" si="36"/>
        <v>0.69548947200584232</v>
      </c>
      <c r="F291" s="3">
        <f t="shared" si="39"/>
        <v>0.69549222060166505</v>
      </c>
      <c r="G291" s="3">
        <f t="shared" si="39"/>
        <v>0.69549222063890581</v>
      </c>
      <c r="H291" s="3">
        <f t="shared" si="39"/>
        <v>0.69549222063890592</v>
      </c>
      <c r="I291" s="3">
        <f t="shared" si="39"/>
        <v>0.69549222063890592</v>
      </c>
    </row>
    <row r="292" spans="4:9" x14ac:dyDescent="0.25">
      <c r="D292">
        <f t="shared" si="37"/>
        <v>2.8999999999999821</v>
      </c>
      <c r="E292" s="3">
        <f t="shared" si="36"/>
        <v>0.69474625357373654</v>
      </c>
      <c r="F292" s="3">
        <f t="shared" si="39"/>
        <v>0.69474898430262533</v>
      </c>
      <c r="G292" s="3">
        <f t="shared" si="39"/>
        <v>0.69474898433942933</v>
      </c>
      <c r="H292" s="3">
        <f t="shared" si="39"/>
        <v>0.69474898433942933</v>
      </c>
      <c r="I292" s="3">
        <f t="shared" si="39"/>
        <v>0.69474898433942933</v>
      </c>
    </row>
    <row r="293" spans="4:9" x14ac:dyDescent="0.25">
      <c r="D293">
        <f t="shared" si="37"/>
        <v>2.9099999999999819</v>
      </c>
      <c r="E293" s="3">
        <f t="shared" si="36"/>
        <v>0.6940059086980348</v>
      </c>
      <c r="F293" s="3">
        <f t="shared" si="39"/>
        <v>0.69400862170272448</v>
      </c>
      <c r="G293" s="3">
        <f t="shared" si="39"/>
        <v>0.69400862173909728</v>
      </c>
      <c r="H293" s="3">
        <f t="shared" si="39"/>
        <v>0.69400862173909728</v>
      </c>
      <c r="I293" s="3">
        <f t="shared" si="39"/>
        <v>0.69400862173909728</v>
      </c>
    </row>
    <row r="294" spans="4:9" x14ac:dyDescent="0.25">
      <c r="D294">
        <f t="shared" si="37"/>
        <v>2.9199999999999817</v>
      </c>
      <c r="E294" s="3">
        <f t="shared" si="36"/>
        <v>0.69326842081842266</v>
      </c>
      <c r="F294" s="3">
        <f t="shared" si="39"/>
        <v>0.69327111624055471</v>
      </c>
      <c r="G294" s="3">
        <f t="shared" si="39"/>
        <v>0.69327111627650195</v>
      </c>
      <c r="H294" s="3">
        <f t="shared" si="39"/>
        <v>0.69327111627650195</v>
      </c>
      <c r="I294" s="3">
        <f t="shared" si="39"/>
        <v>0.69327111627650195</v>
      </c>
    </row>
    <row r="295" spans="4:9" x14ac:dyDescent="0.25">
      <c r="D295">
        <f t="shared" si="37"/>
        <v>2.9299999999999815</v>
      </c>
      <c r="E295" s="3">
        <f t="shared" si="36"/>
        <v>0.69253377347147427</v>
      </c>
      <c r="F295" s="3">
        <f t="shared" si="39"/>
        <v>0.69253645145159859</v>
      </c>
      <c r="G295" s="3">
        <f t="shared" si="39"/>
        <v>0.69253645148712584</v>
      </c>
      <c r="H295" s="3">
        <f t="shared" si="39"/>
        <v>0.69253645148712573</v>
      </c>
      <c r="I295" s="3">
        <f t="shared" si="39"/>
        <v>0.69253645148712584</v>
      </c>
    </row>
    <row r="296" spans="4:9" x14ac:dyDescent="0.25">
      <c r="D296">
        <f t="shared" si="37"/>
        <v>2.9399999999999813</v>
      </c>
      <c r="E296" s="3">
        <f t="shared" si="36"/>
        <v>0.6918019502906978</v>
      </c>
      <c r="F296" s="3">
        <f t="shared" si="39"/>
        <v>0.69180461096827439</v>
      </c>
      <c r="G296" s="3">
        <f t="shared" si="39"/>
        <v>0.69180461100338697</v>
      </c>
      <c r="H296" s="3">
        <f t="shared" si="39"/>
        <v>0.69180461100338697</v>
      </c>
      <c r="I296" s="3">
        <f t="shared" si="39"/>
        <v>0.69180461100338697</v>
      </c>
    </row>
    <row r="297" spans="4:9" x14ac:dyDescent="0.25">
      <c r="D297">
        <f t="shared" si="37"/>
        <v>2.9499999999999811</v>
      </c>
      <c r="E297" s="3">
        <f t="shared" si="36"/>
        <v>0.69107293500655476</v>
      </c>
      <c r="F297" s="3">
        <f t="shared" si="39"/>
        <v>0.69107557851995571</v>
      </c>
      <c r="G297" s="3">
        <f t="shared" si="39"/>
        <v>0.69107557855465895</v>
      </c>
      <c r="H297" s="3">
        <f t="shared" si="39"/>
        <v>0.69107557855465895</v>
      </c>
      <c r="I297" s="3">
        <f t="shared" si="39"/>
        <v>0.69107557855465895</v>
      </c>
    </row>
    <row r="298" spans="4:9" x14ac:dyDescent="0.25">
      <c r="D298">
        <f t="shared" si="37"/>
        <v>2.9599999999999809</v>
      </c>
      <c r="E298" s="3">
        <f t="shared" si="36"/>
        <v>0.69034671144645388</v>
      </c>
      <c r="F298" s="3">
        <f t="shared" si="39"/>
        <v>0.69034933793296571</v>
      </c>
      <c r="G298" s="3">
        <f t="shared" si="39"/>
        <v>0.69034933796726505</v>
      </c>
      <c r="H298" s="3">
        <f t="shared" si="39"/>
        <v>0.69034933796726505</v>
      </c>
      <c r="I298" s="3">
        <f t="shared" si="39"/>
        <v>0.69034933796726505</v>
      </c>
    </row>
    <row r="299" spans="4:9" x14ac:dyDescent="0.25">
      <c r="D299">
        <f t="shared" si="37"/>
        <v>2.9699999999999807</v>
      </c>
      <c r="E299" s="3">
        <f t="shared" si="36"/>
        <v>0.68962326353472081</v>
      </c>
      <c r="F299" s="3">
        <f t="shared" si="39"/>
        <v>0.68962587313054724</v>
      </c>
      <c r="G299" s="3">
        <f t="shared" si="39"/>
        <v>0.68962587316444779</v>
      </c>
      <c r="H299" s="3">
        <f t="shared" si="39"/>
        <v>0.68962587316444779</v>
      </c>
      <c r="I299" s="3">
        <f t="shared" si="39"/>
        <v>0.68962587316444779</v>
      </c>
    </row>
    <row r="300" spans="4:9" x14ac:dyDescent="0.25">
      <c r="D300">
        <f t="shared" si="37"/>
        <v>2.9799999999999804</v>
      </c>
      <c r="E300" s="3">
        <f t="shared" si="36"/>
        <v>0.68890257529254428</v>
      </c>
      <c r="F300" s="3">
        <f t="shared" si="39"/>
        <v>0.688905168132809</v>
      </c>
      <c r="G300" s="3">
        <f t="shared" si="39"/>
        <v>0.68890516816631608</v>
      </c>
      <c r="H300" s="3">
        <f t="shared" si="39"/>
        <v>0.68890516816631608</v>
      </c>
      <c r="I300" s="3">
        <f t="shared" si="39"/>
        <v>0.68890516816631608</v>
      </c>
    </row>
    <row r="301" spans="4:9" x14ac:dyDescent="0.25">
      <c r="D301">
        <f t="shared" si="37"/>
        <v>2.9899999999999802</v>
      </c>
      <c r="E301" s="3">
        <f t="shared" si="36"/>
        <v>0.68818463083790027</v>
      </c>
      <c r="F301" s="3">
        <f t="shared" si="39"/>
        <v>0.68818720705665004</v>
      </c>
      <c r="G301" s="3">
        <f t="shared" si="39"/>
        <v>0.68818720708976866</v>
      </c>
      <c r="H301" s="3">
        <f t="shared" si="39"/>
        <v>0.68818720708976866</v>
      </c>
      <c r="I301" s="3">
        <f t="shared" si="39"/>
        <v>0.68818720708976866</v>
      </c>
    </row>
    <row r="302" spans="4:9" x14ac:dyDescent="0.25">
      <c r="D302">
        <f t="shared" si="37"/>
        <v>2.99999999999998</v>
      </c>
      <c r="E302" s="3">
        <f t="shared" si="36"/>
        <v>0.68746941438545406</v>
      </c>
      <c r="F302" s="3">
        <f t="shared" si="39"/>
        <v>0.6874719741156623</v>
      </c>
      <c r="G302" s="3">
        <f t="shared" si="39"/>
        <v>0.68747197414839745</v>
      </c>
      <c r="H302" s="3">
        <f t="shared" si="39"/>
        <v>0.68747197414839745</v>
      </c>
      <c r="I302" s="3">
        <f t="shared" si="39"/>
        <v>0.68747197414839745</v>
      </c>
    </row>
    <row r="303" spans="4:9" x14ac:dyDescent="0.25">
      <c r="D303">
        <f t="shared" si="37"/>
        <v>3.0099999999999798</v>
      </c>
      <c r="E303" s="3">
        <f t="shared" si="36"/>
        <v>0.68675691024644225</v>
      </c>
      <c r="F303" s="3">
        <f t="shared" ref="F303:I322" si="40">IF(ABS(ATAN(E303*$B$12/(E303*$B$13+$D303)))&lt;$B$11,E303-($B$14*E303^$B$16-E303*E303-$D303*$D303-2*E303*$D303*$B$13)/($B$14*$B$16*E303^($B$16-1)-2*E303-2*$D303*$B$13),E303-($B$15*(E303^$B$17)-E303*E303-$D303*$D303-2*E303*$D303*$B$13)/($B$15*$B$17*(E303^($B$17-1))-2*E303-2*$D303*$B$13))</f>
        <v>0.68675945362001234</v>
      </c>
      <c r="G303" s="3">
        <f t="shared" si="40"/>
        <v>0.68675945365236901</v>
      </c>
      <c r="H303" s="3">
        <f t="shared" si="40"/>
        <v>0.68675945365236901</v>
      </c>
      <c r="I303" s="3">
        <f t="shared" si="40"/>
        <v>0.68675945365236901</v>
      </c>
    </row>
    <row r="304" spans="4:9" x14ac:dyDescent="0.25">
      <c r="D304">
        <f t="shared" si="37"/>
        <v>3.0199999999999796</v>
      </c>
      <c r="E304" s="3">
        <f t="shared" si="36"/>
        <v>0.68604710282853432</v>
      </c>
      <c r="F304" s="3">
        <f t="shared" si="40"/>
        <v>0.68604962997630348</v>
      </c>
      <c r="G304" s="3">
        <f t="shared" si="40"/>
        <v>0.68604963000828656</v>
      </c>
      <c r="H304" s="3">
        <f t="shared" si="40"/>
        <v>0.68604963000828656</v>
      </c>
      <c r="I304" s="3">
        <f t="shared" si="40"/>
        <v>0.68604963000828656</v>
      </c>
    </row>
    <row r="305" spans="4:9" x14ac:dyDescent="0.25">
      <c r="D305">
        <f t="shared" si="37"/>
        <v>3.0299999999999794</v>
      </c>
      <c r="E305" s="3">
        <f t="shared" si="36"/>
        <v>0.68533997663567547</v>
      </c>
      <c r="F305" s="3">
        <f t="shared" si="40"/>
        <v>0.68534248768741901</v>
      </c>
      <c r="G305" s="3">
        <f t="shared" si="40"/>
        <v>0.68534248771903328</v>
      </c>
      <c r="H305" s="3">
        <f t="shared" si="40"/>
        <v>0.68534248771903328</v>
      </c>
      <c r="I305" s="3">
        <f t="shared" si="40"/>
        <v>0.68534248771903328</v>
      </c>
    </row>
    <row r="306" spans="4:9" x14ac:dyDescent="0.25">
      <c r="D306">
        <f t="shared" si="37"/>
        <v>3.0399999999999792</v>
      </c>
      <c r="E306" s="3">
        <f t="shared" si="36"/>
        <v>0.68463551626791119</v>
      </c>
      <c r="F306" s="3">
        <f t="shared" si="40"/>
        <v>0.68463801135234603</v>
      </c>
      <c r="G306" s="3">
        <f t="shared" si="40"/>
        <v>0.68463801138359637</v>
      </c>
      <c r="H306" s="3">
        <f t="shared" si="40"/>
        <v>0.68463801138359637</v>
      </c>
      <c r="I306" s="3">
        <f t="shared" si="40"/>
        <v>0.68463801138359637</v>
      </c>
    </row>
    <row r="307" spans="4:9" x14ac:dyDescent="0.25">
      <c r="D307">
        <f t="shared" si="37"/>
        <v>3.049999999999979</v>
      </c>
      <c r="E307" s="3">
        <f t="shared" si="36"/>
        <v>0.68393370642119389</v>
      </c>
      <c r="F307" s="3">
        <f t="shared" si="40"/>
        <v>0.68393618566598402</v>
      </c>
      <c r="G307" s="3">
        <f t="shared" si="40"/>
        <v>0.68393618569687498</v>
      </c>
      <c r="H307" s="3">
        <f t="shared" si="40"/>
        <v>0.68393618569687498</v>
      </c>
      <c r="I307" s="3">
        <f t="shared" si="40"/>
        <v>0.68393618569687498</v>
      </c>
    </row>
    <row r="308" spans="4:9" x14ac:dyDescent="0.25">
      <c r="D308">
        <f t="shared" si="37"/>
        <v>3.0599999999999787</v>
      </c>
      <c r="E308" s="3">
        <f t="shared" si="36"/>
        <v>0.68323453188717342</v>
      </c>
      <c r="F308" s="3">
        <f t="shared" si="40"/>
        <v>0.68323699541893335</v>
      </c>
      <c r="G308" s="3">
        <f t="shared" si="40"/>
        <v>0.6832369954494697</v>
      </c>
      <c r="H308" s="3">
        <f t="shared" si="40"/>
        <v>0.6832369954494697</v>
      </c>
      <c r="I308" s="3">
        <f t="shared" si="40"/>
        <v>0.6832369954494697</v>
      </c>
    </row>
    <row r="309" spans="4:9" x14ac:dyDescent="0.25">
      <c r="D309">
        <f t="shared" si="37"/>
        <v>3.0699999999999785</v>
      </c>
      <c r="E309" s="3">
        <f t="shared" si="36"/>
        <v>0.68253797755297074</v>
      </c>
      <c r="F309" s="3">
        <f t="shared" si="40"/>
        <v>0.6825404254972709</v>
      </c>
      <c r="G309" s="3">
        <f t="shared" si="40"/>
        <v>0.68254042552745731</v>
      </c>
      <c r="H309" s="3">
        <f t="shared" si="40"/>
        <v>0.68254042552745731</v>
      </c>
      <c r="I309" s="3">
        <f t="shared" si="40"/>
        <v>0.68254042552745731</v>
      </c>
    </row>
    <row r="310" spans="4:9" x14ac:dyDescent="0.25">
      <c r="D310">
        <f t="shared" si="37"/>
        <v>3.0799999999999783</v>
      </c>
      <c r="E310" s="3">
        <f t="shared" si="36"/>
        <v>0.68184402840093683</v>
      </c>
      <c r="F310" s="3">
        <f t="shared" si="40"/>
        <v>0.68184646088230838</v>
      </c>
      <c r="G310" s="3">
        <f t="shared" si="40"/>
        <v>0.68184646091214907</v>
      </c>
      <c r="H310" s="3">
        <f t="shared" si="40"/>
        <v>0.68184646091214918</v>
      </c>
      <c r="I310" s="3">
        <f t="shared" si="40"/>
        <v>0.68184646091214918</v>
      </c>
    </row>
    <row r="311" spans="4:9" x14ac:dyDescent="0.25">
      <c r="D311">
        <f t="shared" si="37"/>
        <v>3.0899999999999781</v>
      </c>
      <c r="E311" s="3">
        <f t="shared" si="36"/>
        <v>0.68115266950839615</v>
      </c>
      <c r="F311" s="3">
        <f t="shared" si="40"/>
        <v>0.68115508665033564</v>
      </c>
      <c r="G311" s="3">
        <f t="shared" si="40"/>
        <v>0.68115508667983538</v>
      </c>
      <c r="H311" s="3">
        <f t="shared" si="40"/>
        <v>0.68115508667983538</v>
      </c>
      <c r="I311" s="3">
        <f t="shared" si="40"/>
        <v>0.68115508667983538</v>
      </c>
    </row>
    <row r="312" spans="4:9" x14ac:dyDescent="0.25">
      <c r="D312">
        <f t="shared" si="37"/>
        <v>3.0999999999999779</v>
      </c>
      <c r="E312" s="3">
        <f t="shared" si="36"/>
        <v>0.68046388604737673</v>
      </c>
      <c r="F312" s="3">
        <f t="shared" si="40"/>
        <v>0.68046628797235176</v>
      </c>
      <c r="G312" s="3">
        <f t="shared" si="40"/>
        <v>0.68046628800151476</v>
      </c>
      <c r="H312" s="3">
        <f t="shared" si="40"/>
        <v>0.68046628800151476</v>
      </c>
      <c r="I312" s="3">
        <f t="shared" si="40"/>
        <v>0.68046628800151476</v>
      </c>
    </row>
    <row r="313" spans="4:9" x14ac:dyDescent="0.25">
      <c r="D313">
        <f t="shared" si="37"/>
        <v>3.1099999999999777</v>
      </c>
      <c r="E313" s="3">
        <f t="shared" si="36"/>
        <v>0.67977766328432621</v>
      </c>
      <c r="F313" s="3">
        <f t="shared" si="40"/>
        <v>0.67978005011378018</v>
      </c>
      <c r="G313" s="3">
        <f t="shared" si="40"/>
        <v>0.67978005014261089</v>
      </c>
      <c r="H313" s="3">
        <f t="shared" si="40"/>
        <v>0.67978005014261089</v>
      </c>
      <c r="I313" s="3">
        <f t="shared" si="40"/>
        <v>0.67978005014261089</v>
      </c>
    </row>
    <row r="314" spans="4:9" x14ac:dyDescent="0.25">
      <c r="D314">
        <f t="shared" si="37"/>
        <v>3.1199999999999775</v>
      </c>
      <c r="E314" s="3">
        <f t="shared" si="36"/>
        <v>0.67909398657981468</v>
      </c>
      <c r="F314" s="3">
        <f t="shared" si="40"/>
        <v>0.67909635843417282</v>
      </c>
      <c r="G314" s="3">
        <f t="shared" si="40"/>
        <v>0.67909635846267546</v>
      </c>
      <c r="H314" s="3">
        <f t="shared" si="40"/>
        <v>0.67909635846267546</v>
      </c>
      <c r="I314" s="3">
        <f t="shared" si="40"/>
        <v>0.67909635846267546</v>
      </c>
    </row>
    <row r="315" spans="4:9" x14ac:dyDescent="0.25">
      <c r="D315">
        <f t="shared" si="37"/>
        <v>3.1299999999999772</v>
      </c>
      <c r="E315" s="3">
        <f t="shared" si="36"/>
        <v>0.67841284138822644</v>
      </c>
      <c r="F315" s="3">
        <f t="shared" si="40"/>
        <v>0.6784151983869009</v>
      </c>
      <c r="G315" s="3">
        <f t="shared" si="40"/>
        <v>0.67841519841507969</v>
      </c>
      <c r="H315" s="3">
        <f t="shared" si="40"/>
        <v>0.67841519841507969</v>
      </c>
      <c r="I315" s="3">
        <f t="shared" si="40"/>
        <v>0.67841519841507969</v>
      </c>
    </row>
    <row r="316" spans="4:9" x14ac:dyDescent="0.25">
      <c r="D316">
        <f t="shared" si="37"/>
        <v>3.139999999999977</v>
      </c>
      <c r="E316" s="3">
        <f t="shared" si="36"/>
        <v>0.67773421325743854</v>
      </c>
      <c r="F316" s="3">
        <f t="shared" si="40"/>
        <v>0.67773655551883394</v>
      </c>
      <c r="G316" s="3">
        <f t="shared" si="40"/>
        <v>0.6777365555466931</v>
      </c>
      <c r="H316" s="3">
        <f t="shared" si="40"/>
        <v>0.6777365555466931</v>
      </c>
      <c r="I316" s="3">
        <f t="shared" si="40"/>
        <v>0.6777365555466931</v>
      </c>
    </row>
    <row r="317" spans="4:9" x14ac:dyDescent="0.25">
      <c r="D317">
        <f t="shared" si="37"/>
        <v>3.1499999999999768</v>
      </c>
      <c r="E317" s="3">
        <f t="shared" si="36"/>
        <v>0.67705808782848864</v>
      </c>
      <c r="F317" s="3">
        <f t="shared" si="40"/>
        <v>0.67706041547000839</v>
      </c>
      <c r="G317" s="3">
        <f t="shared" si="40"/>
        <v>0.67706041549755203</v>
      </c>
      <c r="H317" s="3">
        <f t="shared" si="40"/>
        <v>0.67706041549755203</v>
      </c>
      <c r="I317" s="3">
        <f t="shared" si="40"/>
        <v>0.67706041549755203</v>
      </c>
    </row>
    <row r="318" spans="4:9" x14ac:dyDescent="0.25">
      <c r="D318">
        <f t="shared" si="37"/>
        <v>3.1599999999999766</v>
      </c>
      <c r="E318" s="3">
        <f t="shared" si="36"/>
        <v>0.67638445083523269</v>
      </c>
      <c r="F318" s="3">
        <f t="shared" si="40"/>
        <v>0.67638676397328423</v>
      </c>
      <c r="G318" s="3">
        <f t="shared" si="40"/>
        <v>0.67638676400051634</v>
      </c>
      <c r="H318" s="3">
        <f t="shared" si="40"/>
        <v>0.67638676400051634</v>
      </c>
      <c r="I318" s="3">
        <f t="shared" si="40"/>
        <v>0.67638676400051634</v>
      </c>
    </row>
    <row r="319" spans="4:9" x14ac:dyDescent="0.25">
      <c r="D319">
        <f t="shared" si="37"/>
        <v>3.1699999999999764</v>
      </c>
      <c r="E319" s="3">
        <f t="shared" si="36"/>
        <v>0.67571328810399134</v>
      </c>
      <c r="F319" s="3">
        <f t="shared" si="40"/>
        <v>0.67571558685399258</v>
      </c>
      <c r="G319" s="3">
        <f t="shared" si="40"/>
        <v>0.67571558688091715</v>
      </c>
      <c r="H319" s="3">
        <f t="shared" si="40"/>
        <v>0.67571558688091715</v>
      </c>
      <c r="I319" s="3">
        <f t="shared" si="40"/>
        <v>0.67571558688091715</v>
      </c>
    </row>
    <row r="320" spans="4:9" x14ac:dyDescent="0.25">
      <c r="D320">
        <f t="shared" si="37"/>
        <v>3.1799999999999762</v>
      </c>
      <c r="E320" s="3">
        <f t="shared" si="36"/>
        <v>0.67504458555318758</v>
      </c>
      <c r="F320" s="3">
        <f t="shared" si="40"/>
        <v>0.67504687002957253</v>
      </c>
      <c r="G320" s="3">
        <f t="shared" si="40"/>
        <v>0.67504687005619346</v>
      </c>
      <c r="H320" s="3">
        <f t="shared" si="40"/>
        <v>0.67504687005619346</v>
      </c>
      <c r="I320" s="3">
        <f t="shared" si="40"/>
        <v>0.67504687005619346</v>
      </c>
    </row>
    <row r="321" spans="4:9" x14ac:dyDescent="0.25">
      <c r="D321">
        <f t="shared" si="37"/>
        <v>3.189999999999976</v>
      </c>
      <c r="E321" s="3">
        <f t="shared" si="36"/>
        <v>0.67437832919297469</v>
      </c>
      <c r="F321" s="3">
        <f t="shared" si="40"/>
        <v>0.67438059950919949</v>
      </c>
      <c r="G321" s="3">
        <f t="shared" si="40"/>
        <v>0.67438059953552087</v>
      </c>
      <c r="H321" s="3">
        <f t="shared" si="40"/>
        <v>0.67438059953552087</v>
      </c>
      <c r="I321" s="3">
        <f t="shared" si="40"/>
        <v>0.67438059953552087</v>
      </c>
    </row>
    <row r="322" spans="4:9" x14ac:dyDescent="0.25">
      <c r="D322">
        <f t="shared" si="37"/>
        <v>3.1999999999999758</v>
      </c>
      <c r="E322" s="3">
        <f t="shared" si="36"/>
        <v>0.6737145051248552</v>
      </c>
      <c r="F322" s="3">
        <f t="shared" si="40"/>
        <v>0.67371676139340475</v>
      </c>
      <c r="G322" s="3">
        <f t="shared" si="40"/>
        <v>0.67371676141943027</v>
      </c>
      <c r="H322" s="3">
        <f t="shared" si="40"/>
        <v>0.67371676141943038</v>
      </c>
      <c r="I322" s="3">
        <f t="shared" si="40"/>
        <v>0.67371676141943038</v>
      </c>
    </row>
    <row r="323" spans="4:9" x14ac:dyDescent="0.25">
      <c r="D323">
        <f t="shared" si="37"/>
        <v>3.2099999999999755</v>
      </c>
      <c r="E323" s="3">
        <f t="shared" ref="E323:E386" si="41">IF(ABS(ATAN(I322*$B$12/(I322*$B$13+$D323)))&lt;$B$11,I322-($B$14*I322^$B$16-I322*I322-$D323*$D323-2*I322*$D323*$B$13)/($B$14*$B$16*I322^($B$16-1)-2*I322-2*$D323*$B$13),I322-($B$15*(I322^$B$17)-I322*I322-$D323*$D323-2*I322*$D323*$B$13)/($B$15*$B$17*(I322^($B$17-1))-2*I322-2*$D323*$B$13))</f>
        <v>0.67305309954129178</v>
      </c>
      <c r="F323" s="3">
        <f t="shared" ref="F323:I342" si="42">IF(ABS(ATAN(E323*$B$12/(E323*$B$13+$D323)))&lt;$B$11,E323-($B$14*E323^$B$16-E323*E323-$D323*$D323-2*E323*$D323*$B$13)/($B$14*$B$16*E323^($B$16-1)-2*E323-2*$D323*$B$13),E323-($B$15*(E323^$B$17)-E323*E323-$D323*$D323-2*E323*$D323*$B$13)/($B$15*$B$17*(E323^($B$17-1))-2*E323-2*$D323*$B$13))</f>
        <v>0.67305534187368576</v>
      </c>
      <c r="G323" s="3">
        <f t="shared" si="42"/>
        <v>0.67305534189941929</v>
      </c>
      <c r="H323" s="3">
        <f t="shared" si="42"/>
        <v>0.67305534189941929</v>
      </c>
      <c r="I323" s="3">
        <f t="shared" si="42"/>
        <v>0.67305534189941929</v>
      </c>
    </row>
    <row r="324" spans="4:9" x14ac:dyDescent="0.25">
      <c r="D324">
        <f t="shared" ref="D324:D387" si="43">D323+0.01</f>
        <v>3.2199999999999753</v>
      </c>
      <c r="E324" s="3">
        <f t="shared" si="41"/>
        <v>0.67239409872531053</v>
      </c>
      <c r="F324" s="3">
        <f t="shared" si="42"/>
        <v>0.67239632723210963</v>
      </c>
      <c r="G324" s="3">
        <f t="shared" si="42"/>
        <v>0.67239632725755494</v>
      </c>
      <c r="H324" s="3">
        <f t="shared" si="42"/>
        <v>0.67239632725755483</v>
      </c>
      <c r="I324" s="3">
        <f t="shared" si="42"/>
        <v>0.67239632725755483</v>
      </c>
    </row>
    <row r="325" spans="4:9" x14ac:dyDescent="0.25">
      <c r="D325">
        <f t="shared" si="43"/>
        <v>3.2299999999999751</v>
      </c>
      <c r="E325" s="3">
        <f t="shared" si="41"/>
        <v>0.67173748905009578</v>
      </c>
      <c r="F325" s="3">
        <f t="shared" si="42"/>
        <v>0.6717397038409082</v>
      </c>
      <c r="G325" s="3">
        <f t="shared" si="42"/>
        <v>0.67173970386606885</v>
      </c>
      <c r="H325" s="3">
        <f t="shared" si="42"/>
        <v>0.67173970386606885</v>
      </c>
      <c r="I325" s="3">
        <f t="shared" si="42"/>
        <v>0.67173970386606885</v>
      </c>
    </row>
    <row r="326" spans="4:9" x14ac:dyDescent="0.25">
      <c r="D326">
        <f t="shared" si="43"/>
        <v>3.2399999999999749</v>
      </c>
      <c r="E326" s="3">
        <f t="shared" si="41"/>
        <v>0.67108325697857907</v>
      </c>
      <c r="F326" s="3">
        <f t="shared" si="42"/>
        <v>0.67108545816206655</v>
      </c>
      <c r="G326" s="3">
        <f t="shared" si="42"/>
        <v>0.67108545818694632</v>
      </c>
      <c r="H326" s="3">
        <f t="shared" si="42"/>
        <v>0.6710854581869462</v>
      </c>
      <c r="I326" s="3">
        <f t="shared" si="42"/>
        <v>0.67108545818694632</v>
      </c>
    </row>
    <row r="327" spans="4:9" x14ac:dyDescent="0.25">
      <c r="D327">
        <f t="shared" si="43"/>
        <v>3.2499999999999747</v>
      </c>
      <c r="E327" s="3">
        <f t="shared" si="41"/>
        <v>0.67043138906302002</v>
      </c>
      <c r="F327" s="3">
        <f t="shared" si="42"/>
        <v>0.67043357674690496</v>
      </c>
      <c r="G327" s="3">
        <f t="shared" si="42"/>
        <v>0.67043357677150717</v>
      </c>
      <c r="H327" s="3">
        <f t="shared" si="42"/>
        <v>0.67043357677150717</v>
      </c>
      <c r="I327" s="3">
        <f t="shared" si="42"/>
        <v>0.67043357677150717</v>
      </c>
    </row>
    <row r="328" spans="4:9" x14ac:dyDescent="0.25">
      <c r="D328">
        <f t="shared" si="43"/>
        <v>3.2599999999999745</v>
      </c>
      <c r="E328" s="3">
        <f t="shared" si="41"/>
        <v>0.66978187194458205</v>
      </c>
      <c r="F328" s="3">
        <f t="shared" si="42"/>
        <v>0.66978404623565324</v>
      </c>
      <c r="G328" s="3">
        <f t="shared" si="42"/>
        <v>0.66978404625998167</v>
      </c>
      <c r="H328" s="3">
        <f t="shared" si="42"/>
        <v>0.66978404625998167</v>
      </c>
      <c r="I328" s="3">
        <f t="shared" si="42"/>
        <v>0.66978404625998167</v>
      </c>
    </row>
    <row r="329" spans="4:9" x14ac:dyDescent="0.25">
      <c r="D329">
        <f t="shared" si="43"/>
        <v>3.2699999999999743</v>
      </c>
      <c r="E329" s="3">
        <f t="shared" si="41"/>
        <v>0.66913469235290102</v>
      </c>
      <c r="F329" s="3">
        <f t="shared" si="42"/>
        <v>0.66913685335702089</v>
      </c>
      <c r="G329" s="3">
        <f t="shared" si="42"/>
        <v>0.66913685338107898</v>
      </c>
      <c r="H329" s="3">
        <f t="shared" si="42"/>
        <v>0.66913685338107898</v>
      </c>
      <c r="I329" s="3">
        <f t="shared" si="42"/>
        <v>0.66913685338107898</v>
      </c>
    </row>
    <row r="330" spans="4:9" x14ac:dyDescent="0.25">
      <c r="D330">
        <f t="shared" si="43"/>
        <v>3.279999999999974</v>
      </c>
      <c r="E330" s="3">
        <f t="shared" si="41"/>
        <v>0.66848983710564935</v>
      </c>
      <c r="F330" s="3">
        <f t="shared" si="42"/>
        <v>0.66849198492776019</v>
      </c>
      <c r="G330" s="3">
        <f t="shared" si="42"/>
        <v>0.66849198495155138</v>
      </c>
      <c r="H330" s="3">
        <f t="shared" si="42"/>
        <v>0.66849198495155138</v>
      </c>
      <c r="I330" s="3">
        <f t="shared" si="42"/>
        <v>0.66849198495155138</v>
      </c>
    </row>
    <row r="331" spans="4:9" x14ac:dyDescent="0.25">
      <c r="D331">
        <f t="shared" si="43"/>
        <v>3.2899999999999738</v>
      </c>
      <c r="E331" s="3">
        <f t="shared" si="41"/>
        <v>0.66784729310809399</v>
      </c>
      <c r="F331" s="3">
        <f t="shared" si="42"/>
        <v>0.66784942785222468</v>
      </c>
      <c r="G331" s="3">
        <f t="shared" si="42"/>
        <v>0.6678494278757523</v>
      </c>
      <c r="H331" s="3">
        <f t="shared" si="42"/>
        <v>0.6678494278757523</v>
      </c>
      <c r="I331" s="3">
        <f t="shared" si="42"/>
        <v>0.6678494278757523</v>
      </c>
    </row>
    <row r="332" spans="4:9" x14ac:dyDescent="0.25">
      <c r="D332">
        <f t="shared" si="43"/>
        <v>3.2999999999999736</v>
      </c>
      <c r="E332" s="3">
        <f t="shared" si="41"/>
        <v>0.66720704735264957</v>
      </c>
      <c r="F332" s="3">
        <f t="shared" si="42"/>
        <v>0.66720916912192207</v>
      </c>
      <c r="G332" s="3">
        <f t="shared" si="42"/>
        <v>0.66720916914518946</v>
      </c>
      <c r="H332" s="3">
        <f t="shared" si="42"/>
        <v>0.66720916914518946</v>
      </c>
      <c r="I332" s="3">
        <f t="shared" si="42"/>
        <v>0.66720916914518946</v>
      </c>
    </row>
    <row r="333" spans="4:9" x14ac:dyDescent="0.25">
      <c r="D333">
        <f t="shared" si="43"/>
        <v>3.3099999999999734</v>
      </c>
      <c r="E333" s="3">
        <f t="shared" si="41"/>
        <v>0.66656908691842709</v>
      </c>
      <c r="F333" s="3">
        <f t="shared" si="42"/>
        <v>0.66657119581506319</v>
      </c>
      <c r="G333" s="3">
        <f t="shared" si="42"/>
        <v>0.66657119583807367</v>
      </c>
      <c r="H333" s="3">
        <f t="shared" si="42"/>
        <v>0.66657119583807367</v>
      </c>
      <c r="I333" s="3">
        <f t="shared" si="42"/>
        <v>0.66657119583807367</v>
      </c>
    </row>
    <row r="334" spans="4:9" x14ac:dyDescent="0.25">
      <c r="D334">
        <f t="shared" si="43"/>
        <v>3.3199999999999732</v>
      </c>
      <c r="E334" s="3">
        <f t="shared" si="41"/>
        <v>0.66593339897077786</v>
      </c>
      <c r="F334" s="3">
        <f t="shared" si="42"/>
        <v>0.66593549509610594</v>
      </c>
      <c r="G334" s="3">
        <f t="shared" si="42"/>
        <v>0.66593549511886285</v>
      </c>
      <c r="H334" s="3">
        <f t="shared" si="42"/>
        <v>0.66593549511886285</v>
      </c>
      <c r="I334" s="3">
        <f t="shared" si="42"/>
        <v>0.66593549511886285</v>
      </c>
    </row>
    <row r="335" spans="4:9" x14ac:dyDescent="0.25">
      <c r="D335">
        <f t="shared" si="43"/>
        <v>3.329999999999973</v>
      </c>
      <c r="E335" s="3">
        <f t="shared" si="41"/>
        <v>0.66529997076083403</v>
      </c>
      <c r="F335" s="3">
        <f t="shared" si="42"/>
        <v>0.66530205421529554</v>
      </c>
      <c r="G335" s="3">
        <f t="shared" si="42"/>
        <v>0.66530205423780209</v>
      </c>
      <c r="H335" s="3">
        <f t="shared" si="42"/>
        <v>0.66530205423780209</v>
      </c>
      <c r="I335" s="3">
        <f t="shared" si="42"/>
        <v>0.66530205423780209</v>
      </c>
    </row>
    <row r="336" spans="4:9" x14ac:dyDescent="0.25">
      <c r="D336">
        <f t="shared" si="43"/>
        <v>3.3399999999999728</v>
      </c>
      <c r="E336" s="3">
        <f t="shared" si="41"/>
        <v>0.66466878962504428</v>
      </c>
      <c r="F336" s="3">
        <f t="shared" si="42"/>
        <v>0.66467086050820079</v>
      </c>
      <c r="G336" s="3">
        <f t="shared" si="42"/>
        <v>0.66467086053046009</v>
      </c>
      <c r="H336" s="3">
        <f t="shared" si="42"/>
        <v>0.66467086053046009</v>
      </c>
      <c r="I336" s="3">
        <f t="shared" si="42"/>
        <v>0.66467086053046009</v>
      </c>
    </row>
    <row r="337" spans="4:9" x14ac:dyDescent="0.25">
      <c r="D337">
        <f t="shared" si="43"/>
        <v>3.3499999999999726</v>
      </c>
      <c r="E337" s="3">
        <f t="shared" si="41"/>
        <v>0.66403984298470686</v>
      </c>
      <c r="F337" s="3">
        <f t="shared" si="42"/>
        <v>0.66404190139524666</v>
      </c>
      <c r="G337" s="3">
        <f t="shared" si="42"/>
        <v>0.66404190141726194</v>
      </c>
      <c r="H337" s="3">
        <f t="shared" si="42"/>
        <v>0.66404190141726194</v>
      </c>
      <c r="I337" s="3">
        <f t="shared" si="42"/>
        <v>0.66404190141726194</v>
      </c>
    </row>
    <row r="338" spans="4:9" x14ac:dyDescent="0.25">
      <c r="D338">
        <f t="shared" si="43"/>
        <v>3.3599999999999723</v>
      </c>
      <c r="E338" s="3">
        <f t="shared" si="41"/>
        <v>0.66341311834549954</v>
      </c>
      <c r="F338" s="3">
        <f t="shared" si="42"/>
        <v>0.66341516438124415</v>
      </c>
      <c r="G338" s="3">
        <f t="shared" si="42"/>
        <v>0.66341516440301829</v>
      </c>
      <c r="H338" s="3">
        <f t="shared" si="42"/>
        <v>0.66341516440301829</v>
      </c>
      <c r="I338" s="3">
        <f t="shared" si="42"/>
        <v>0.66341516440301829</v>
      </c>
    </row>
    <row r="339" spans="4:9" x14ac:dyDescent="0.25">
      <c r="D339">
        <f t="shared" si="43"/>
        <v>3.3699999999999721</v>
      </c>
      <c r="E339" s="3">
        <f t="shared" si="41"/>
        <v>0.66278860329700495</v>
      </c>
      <c r="F339" s="3">
        <f t="shared" si="42"/>
        <v>0.66279063705491614</v>
      </c>
      <c r="G339" s="3">
        <f t="shared" si="42"/>
        <v>0.66279063707645225</v>
      </c>
      <c r="H339" s="3">
        <f t="shared" si="42"/>
        <v>0.66279063707645225</v>
      </c>
      <c r="I339" s="3">
        <f t="shared" si="42"/>
        <v>0.66279063707645225</v>
      </c>
    </row>
    <row r="340" spans="4:9" x14ac:dyDescent="0.25">
      <c r="D340">
        <f t="shared" si="43"/>
        <v>3.3799999999999719</v>
      </c>
      <c r="E340" s="3">
        <f t="shared" si="41"/>
        <v>0.66216628551223533</v>
      </c>
      <c r="F340" s="3">
        <f t="shared" si="42"/>
        <v>0.66216830708842178</v>
      </c>
      <c r="G340" s="3">
        <f t="shared" si="42"/>
        <v>0.66216830710972296</v>
      </c>
      <c r="H340" s="3">
        <f t="shared" si="42"/>
        <v>0.66216830710972296</v>
      </c>
      <c r="I340" s="3">
        <f t="shared" si="42"/>
        <v>0.66216830710972296</v>
      </c>
    </row>
    <row r="341" spans="4:9" x14ac:dyDescent="0.25">
      <c r="D341">
        <f t="shared" si="43"/>
        <v>3.3899999999999717</v>
      </c>
      <c r="E341" s="3">
        <f t="shared" si="41"/>
        <v>0.66154615274715312</v>
      </c>
      <c r="F341" s="3">
        <f t="shared" si="42"/>
        <v>0.66154816223687696</v>
      </c>
      <c r="G341" s="3">
        <f t="shared" si="42"/>
        <v>0.6615481622579461</v>
      </c>
      <c r="H341" s="3">
        <f t="shared" si="42"/>
        <v>0.6615481622579461</v>
      </c>
      <c r="I341" s="3">
        <f t="shared" si="42"/>
        <v>0.6615481622579461</v>
      </c>
    </row>
    <row r="342" spans="4:9" x14ac:dyDescent="0.25">
      <c r="D342">
        <f t="shared" si="43"/>
        <v>3.3999999999999715</v>
      </c>
      <c r="E342" s="3">
        <f t="shared" si="41"/>
        <v>0.66092819284018978</v>
      </c>
      <c r="F342" s="3">
        <f t="shared" si="42"/>
        <v>0.6609301903378737</v>
      </c>
      <c r="G342" s="3">
        <f t="shared" si="42"/>
        <v>0.66093019035871381</v>
      </c>
      <c r="H342" s="3">
        <f t="shared" si="42"/>
        <v>0.66093019035871381</v>
      </c>
      <c r="I342" s="3">
        <f t="shared" si="42"/>
        <v>0.66093019035871381</v>
      </c>
    </row>
    <row r="343" spans="4:9" x14ac:dyDescent="0.25">
      <c r="D343">
        <f t="shared" si="43"/>
        <v>3.4099999999999713</v>
      </c>
      <c r="E343" s="3">
        <f t="shared" si="41"/>
        <v>0.66031239371176265</v>
      </c>
      <c r="F343" s="3">
        <f t="shared" ref="F343:I362" si="44">IF(ABS(ATAN(E343*$B$12/(E343*$B$13+$D343)))&lt;$B$11,E343-($B$14*E343^$B$16-E343*E343-$D343*$D343-2*E343*$D343*$B$13)/($B$14*$B$16*E343^($B$16-1)-2*E343-2*$D343*$B$13),E343-($B$15*(E343^$B$17)-E343*E343-$D343*$D343-2*E343*$D343*$B$13)/($B$15*$B$17*(E343^($B$17-1))-2*E343-2*$D343*$B$13))</f>
        <v>0.66031437931099657</v>
      </c>
      <c r="G343" s="3">
        <f t="shared" si="44"/>
        <v>0.66031437933161041</v>
      </c>
      <c r="H343" s="3">
        <f t="shared" si="44"/>
        <v>0.66031437933161041</v>
      </c>
      <c r="I343" s="3">
        <f t="shared" si="44"/>
        <v>0.66031437933161041</v>
      </c>
    </row>
    <row r="344" spans="4:9" x14ac:dyDescent="0.25">
      <c r="D344">
        <f t="shared" si="43"/>
        <v>3.4199999999999711</v>
      </c>
      <c r="E344" s="3">
        <f t="shared" si="41"/>
        <v>0.65969874336378997</v>
      </c>
      <c r="F344" s="3">
        <f t="shared" si="44"/>
        <v>0.65970071715733747</v>
      </c>
      <c r="G344" s="3">
        <f t="shared" si="44"/>
        <v>0.65970071717772794</v>
      </c>
      <c r="H344" s="3">
        <f t="shared" si="44"/>
        <v>0.65970071717772782</v>
      </c>
      <c r="I344" s="3">
        <f t="shared" si="44"/>
        <v>0.65970071717772782</v>
      </c>
    </row>
    <row r="345" spans="4:9" x14ac:dyDescent="0.25">
      <c r="D345">
        <f t="shared" si="43"/>
        <v>3.4299999999999708</v>
      </c>
      <c r="E345" s="3">
        <f t="shared" si="41"/>
        <v>0.65908722987920365</v>
      </c>
      <c r="F345" s="3">
        <f t="shared" si="44"/>
        <v>0.65908919195900884</v>
      </c>
      <c r="G345" s="3">
        <f t="shared" si="44"/>
        <v>0.6590891919791787</v>
      </c>
      <c r="H345" s="3">
        <f t="shared" si="44"/>
        <v>0.6590891919791787</v>
      </c>
      <c r="I345" s="3">
        <f t="shared" si="44"/>
        <v>0.6590891919791787</v>
      </c>
    </row>
    <row r="346" spans="4:9" x14ac:dyDescent="0.25">
      <c r="D346">
        <f t="shared" si="43"/>
        <v>3.4399999999999706</v>
      </c>
      <c r="E346" s="3">
        <f t="shared" si="41"/>
        <v>0.65847784142146104</v>
      </c>
      <c r="F346" s="3">
        <f t="shared" si="44"/>
        <v>0.65847979187865557</v>
      </c>
      <c r="G346" s="3">
        <f t="shared" si="44"/>
        <v>0.65847979189860761</v>
      </c>
      <c r="H346" s="3">
        <f t="shared" si="44"/>
        <v>0.65847979189860761</v>
      </c>
      <c r="I346" s="3">
        <f t="shared" si="44"/>
        <v>0.65847979189860761</v>
      </c>
    </row>
    <row r="347" spans="4:9" x14ac:dyDescent="0.25">
      <c r="D347">
        <f t="shared" si="43"/>
        <v>3.4499999999999704</v>
      </c>
      <c r="E347" s="3">
        <f t="shared" si="41"/>
        <v>0.65787056623405571</v>
      </c>
      <c r="F347" s="3">
        <f t="shared" si="44"/>
        <v>0.657872505158965</v>
      </c>
      <c r="G347" s="3">
        <f t="shared" si="44"/>
        <v>0.65787250517870188</v>
      </c>
      <c r="H347" s="3">
        <f t="shared" si="44"/>
        <v>0.65787250517870188</v>
      </c>
      <c r="I347" s="3">
        <f t="shared" si="44"/>
        <v>0.65787250517870188</v>
      </c>
    </row>
    <row r="348" spans="4:9" x14ac:dyDescent="0.25">
      <c r="D348">
        <f t="shared" si="43"/>
        <v>3.4599999999999702</v>
      </c>
      <c r="E348" s="3">
        <f t="shared" si="41"/>
        <v>0.65726539264002604</v>
      </c>
      <c r="F348" s="3">
        <f t="shared" si="44"/>
        <v>0.65726732012217637</v>
      </c>
      <c r="G348" s="3">
        <f t="shared" si="44"/>
        <v>0.65726732014170086</v>
      </c>
      <c r="H348" s="3">
        <f t="shared" si="44"/>
        <v>0.65726732014170086</v>
      </c>
      <c r="I348" s="3">
        <f t="shared" si="44"/>
        <v>0.65726732014170086</v>
      </c>
    </row>
    <row r="349" spans="4:9" x14ac:dyDescent="0.25">
      <c r="D349">
        <f t="shared" si="43"/>
        <v>3.46999999999997</v>
      </c>
      <c r="E349" s="3">
        <f t="shared" si="41"/>
        <v>0.65666230904146417</v>
      </c>
      <c r="F349" s="3">
        <f t="shared" si="44"/>
        <v>0.65666422516958911</v>
      </c>
      <c r="G349" s="3">
        <f t="shared" si="44"/>
        <v>0.65666422518890377</v>
      </c>
      <c r="H349" s="3">
        <f t="shared" si="44"/>
        <v>0.65666422518890377</v>
      </c>
      <c r="I349" s="3">
        <f t="shared" si="44"/>
        <v>0.65666422518890377</v>
      </c>
    </row>
    <row r="350" spans="4:9" x14ac:dyDescent="0.25">
      <c r="D350">
        <f t="shared" si="43"/>
        <v>3.4799999999999698</v>
      </c>
      <c r="E350" s="3">
        <f t="shared" si="41"/>
        <v>0.65606130391902329</v>
      </c>
      <c r="F350" s="3">
        <f t="shared" si="44"/>
        <v>0.65606320878107027</v>
      </c>
      <c r="G350" s="3">
        <f t="shared" si="44"/>
        <v>0.65606320880017788</v>
      </c>
      <c r="H350" s="3">
        <f t="shared" si="44"/>
        <v>0.65606320880017777</v>
      </c>
      <c r="I350" s="3">
        <f t="shared" si="44"/>
        <v>0.65606320880017788</v>
      </c>
    </row>
    <row r="351" spans="4:9" x14ac:dyDescent="0.25">
      <c r="D351">
        <f t="shared" si="43"/>
        <v>3.4899999999999696</v>
      </c>
      <c r="E351" s="3">
        <f t="shared" si="41"/>
        <v>0.65546236583142425</v>
      </c>
      <c r="F351" s="3">
        <f t="shared" si="44"/>
        <v>0.65546425951456155</v>
      </c>
      <c r="G351" s="3">
        <f t="shared" si="44"/>
        <v>0.65546425953346454</v>
      </c>
      <c r="H351" s="3">
        <f t="shared" si="44"/>
        <v>0.65546425953346454</v>
      </c>
      <c r="I351" s="3">
        <f t="shared" si="44"/>
        <v>0.65546425953346454</v>
      </c>
    </row>
    <row r="352" spans="4:9" x14ac:dyDescent="0.25">
      <c r="D352">
        <f t="shared" si="43"/>
        <v>3.4999999999999694</v>
      </c>
      <c r="E352" s="3">
        <f t="shared" si="41"/>
        <v>0.65486548341496287</v>
      </c>
      <c r="F352" s="3">
        <f t="shared" si="44"/>
        <v>0.6548673660055857</v>
      </c>
      <c r="G352" s="3">
        <f t="shared" si="44"/>
        <v>0.65486736602428663</v>
      </c>
      <c r="H352" s="3">
        <f t="shared" si="44"/>
        <v>0.65486736602428663</v>
      </c>
      <c r="I352" s="3">
        <f t="shared" si="44"/>
        <v>0.65486736602428663</v>
      </c>
    </row>
    <row r="353" spans="4:9" x14ac:dyDescent="0.25">
      <c r="D353">
        <f t="shared" si="43"/>
        <v>3.5099999999999691</v>
      </c>
      <c r="E353" s="3">
        <f t="shared" si="41"/>
        <v>0.65427064538301494</v>
      </c>
      <c r="F353" s="3">
        <f t="shared" si="44"/>
        <v>0.65427251696675282</v>
      </c>
      <c r="G353" s="3">
        <f t="shared" si="44"/>
        <v>0.65427251698525424</v>
      </c>
      <c r="H353" s="3">
        <f t="shared" si="44"/>
        <v>0.65427251698525424</v>
      </c>
      <c r="I353" s="3">
        <f t="shared" si="44"/>
        <v>0.65427251698525424</v>
      </c>
    </row>
    <row r="354" spans="4:9" x14ac:dyDescent="0.25">
      <c r="D354">
        <f t="shared" si="43"/>
        <v>3.5199999999999689</v>
      </c>
      <c r="E354" s="3">
        <f t="shared" si="41"/>
        <v>0.65367784052554367</v>
      </c>
      <c r="F354" s="3">
        <f t="shared" si="44"/>
        <v>0.65367970118726593</v>
      </c>
      <c r="G354" s="3">
        <f t="shared" si="44"/>
        <v>0.65367970120557028</v>
      </c>
      <c r="H354" s="3">
        <f t="shared" si="44"/>
        <v>0.6536797012055704</v>
      </c>
      <c r="I354" s="3">
        <f t="shared" si="44"/>
        <v>0.6536797012055704</v>
      </c>
    </row>
    <row r="355" spans="4:9" x14ac:dyDescent="0.25">
      <c r="D355">
        <f t="shared" si="43"/>
        <v>3.5299999999999687</v>
      </c>
      <c r="E355" s="3">
        <f t="shared" si="41"/>
        <v>0.65308705770860431</v>
      </c>
      <c r="F355" s="3">
        <f t="shared" si="44"/>
        <v>0.65308890753242765</v>
      </c>
      <c r="G355" s="3">
        <f t="shared" si="44"/>
        <v>0.65308890755053739</v>
      </c>
      <c r="H355" s="3">
        <f t="shared" si="44"/>
        <v>0.65308890755053739</v>
      </c>
      <c r="I355" s="3">
        <f t="shared" si="44"/>
        <v>0.65308890755053739</v>
      </c>
    </row>
    <row r="356" spans="4:9" x14ac:dyDescent="0.25">
      <c r="D356">
        <f t="shared" si="43"/>
        <v>3.5399999999999685</v>
      </c>
      <c r="E356" s="3">
        <f t="shared" si="41"/>
        <v>0.65249828587385106</v>
      </c>
      <c r="F356" s="3">
        <f t="shared" si="44"/>
        <v>0.65250012494314535</v>
      </c>
      <c r="G356" s="3">
        <f t="shared" si="44"/>
        <v>0.65250012496106302</v>
      </c>
      <c r="H356" s="3">
        <f t="shared" si="44"/>
        <v>0.65250012496106302</v>
      </c>
      <c r="I356" s="3">
        <f t="shared" si="44"/>
        <v>0.65250012496106302</v>
      </c>
    </row>
    <row r="357" spans="4:9" x14ac:dyDescent="0.25">
      <c r="D357">
        <f t="shared" si="43"/>
        <v>3.5499999999999683</v>
      </c>
      <c r="E357" s="3">
        <f t="shared" si="41"/>
        <v>0.65191151403804315</v>
      </c>
      <c r="F357" s="3">
        <f t="shared" si="44"/>
        <v>0.65191334243543853</v>
      </c>
      <c r="G357" s="3">
        <f t="shared" si="44"/>
        <v>0.65191334245316623</v>
      </c>
      <c r="H357" s="3">
        <f t="shared" si="44"/>
        <v>0.65191334245316623</v>
      </c>
      <c r="I357" s="3">
        <f t="shared" si="44"/>
        <v>0.65191334245316623</v>
      </c>
    </row>
    <row r="358" spans="4:9" x14ac:dyDescent="0.25">
      <c r="D358">
        <f t="shared" si="43"/>
        <v>3.5599999999999681</v>
      </c>
      <c r="E358" s="3">
        <f t="shared" si="41"/>
        <v>0.65132673129255192</v>
      </c>
      <c r="F358" s="3">
        <f t="shared" si="44"/>
        <v>0.65132854909994442</v>
      </c>
      <c r="G358" s="3">
        <f t="shared" si="44"/>
        <v>0.65132854911748472</v>
      </c>
      <c r="H358" s="3">
        <f t="shared" si="44"/>
        <v>0.65132854911748472</v>
      </c>
      <c r="I358" s="3">
        <f t="shared" si="44"/>
        <v>0.65132854911748472</v>
      </c>
    </row>
    <row r="359" spans="4:9" x14ac:dyDescent="0.25">
      <c r="D359">
        <f t="shared" si="43"/>
        <v>3.5699999999999679</v>
      </c>
      <c r="E359" s="3">
        <f t="shared" si="41"/>
        <v>0.6507439268028673</v>
      </c>
      <c r="F359" s="3">
        <f t="shared" si="44"/>
        <v>0.65074573410142622</v>
      </c>
      <c r="G359" s="3">
        <f t="shared" si="44"/>
        <v>0.65074573411878123</v>
      </c>
      <c r="H359" s="3">
        <f t="shared" si="44"/>
        <v>0.65074573411878123</v>
      </c>
      <c r="I359" s="3">
        <f t="shared" si="44"/>
        <v>0.65074573411878123</v>
      </c>
    </row>
    <row r="360" spans="4:9" x14ac:dyDescent="0.25">
      <c r="D360">
        <f t="shared" si="43"/>
        <v>3.5799999999999677</v>
      </c>
      <c r="E360" s="3">
        <f t="shared" si="41"/>
        <v>0.65016308980810611</v>
      </c>
      <c r="F360" s="3">
        <f t="shared" si="44"/>
        <v>0.65016488667827954</v>
      </c>
      <c r="G360" s="3">
        <f t="shared" si="44"/>
        <v>0.6501648866954518</v>
      </c>
      <c r="H360" s="3">
        <f t="shared" si="44"/>
        <v>0.6501648866954518</v>
      </c>
      <c r="I360" s="3">
        <f t="shared" si="44"/>
        <v>0.6501648866954518</v>
      </c>
    </row>
    <row r="361" spans="4:9" x14ac:dyDescent="0.25">
      <c r="D361">
        <f t="shared" si="43"/>
        <v>3.5899999999999674</v>
      </c>
      <c r="E361" s="3">
        <f t="shared" si="41"/>
        <v>0.64958420962052055</v>
      </c>
      <c r="F361" s="3">
        <f t="shared" si="44"/>
        <v>0.64958599614204249</v>
      </c>
      <c r="G361" s="3">
        <f t="shared" si="44"/>
        <v>0.64958599615903401</v>
      </c>
      <c r="H361" s="3">
        <f t="shared" si="44"/>
        <v>0.64958599615903401</v>
      </c>
      <c r="I361" s="3">
        <f t="shared" si="44"/>
        <v>0.64958599615903401</v>
      </c>
    </row>
    <row r="362" spans="4:9" x14ac:dyDescent="0.25">
      <c r="D362">
        <f t="shared" si="43"/>
        <v>3.5999999999999672</v>
      </c>
      <c r="E362" s="3">
        <f t="shared" si="41"/>
        <v>0.64900727562500737</v>
      </c>
      <c r="F362" s="3">
        <f t="shared" si="44"/>
        <v>0.64900905187690339</v>
      </c>
      <c r="G362" s="3">
        <f t="shared" si="44"/>
        <v>0.64900905189371649</v>
      </c>
      <c r="H362" s="3">
        <f t="shared" si="44"/>
        <v>0.64900905189371649</v>
      </c>
      <c r="I362" s="3">
        <f t="shared" si="44"/>
        <v>0.64900905189371649</v>
      </c>
    </row>
    <row r="363" spans="4:9" x14ac:dyDescent="0.25">
      <c r="D363">
        <f t="shared" si="43"/>
        <v>3.609999999999967</v>
      </c>
      <c r="E363" s="3">
        <f t="shared" si="41"/>
        <v>0.64843227727861785</v>
      </c>
      <c r="F363" s="3">
        <f t="shared" ref="F363:I382" si="45">IF(ABS(ATAN(E363*$B$12/(E363*$B$13+$D363)))&lt;$B$11,E363-($B$14*E363^$B$16-E363*E363-$D363*$D363-2*E363*$D363*$B$13)/($B$14*$B$16*E363^($B$16-1)-2*E363-2*$D363*$B$13),E363-($B$15*(E363^$B$17)-E363*E363-$D363*$D363-2*E363*$D363*$B$13)/($B$15*$B$17*(E363^($B$17-1))-2*E363-2*$D363*$B$13))</f>
        <v>0.64843404333921173</v>
      </c>
      <c r="G363" s="3">
        <f t="shared" si="45"/>
        <v>0.64843404335584864</v>
      </c>
      <c r="H363" s="3">
        <f t="shared" si="45"/>
        <v>0.64843404335584864</v>
      </c>
      <c r="I363" s="3">
        <f t="shared" si="45"/>
        <v>0.64843404335584864</v>
      </c>
    </row>
    <row r="364" spans="4:9" x14ac:dyDescent="0.25">
      <c r="D364">
        <f t="shared" si="43"/>
        <v>3.6199999999999668</v>
      </c>
      <c r="E364" s="3">
        <f t="shared" si="41"/>
        <v>0.64785920411006925</v>
      </c>
      <c r="F364" s="3">
        <f t="shared" si="45"/>
        <v>0.64786096005698945</v>
      </c>
      <c r="G364" s="3">
        <f t="shared" si="45"/>
        <v>0.64786096007345229</v>
      </c>
      <c r="H364" s="3">
        <f t="shared" si="45"/>
        <v>0.64786096007345229</v>
      </c>
      <c r="I364" s="3">
        <f t="shared" si="45"/>
        <v>0.64786096007345229</v>
      </c>
    </row>
    <row r="365" spans="4:9" x14ac:dyDescent="0.25">
      <c r="D365">
        <f t="shared" si="43"/>
        <v>3.6299999999999666</v>
      </c>
      <c r="E365" s="3">
        <f t="shared" si="41"/>
        <v>0.64728804571925724</v>
      </c>
      <c r="F365" s="3">
        <f t="shared" si="45"/>
        <v>0.64728979162944278</v>
      </c>
      <c r="G365" s="3">
        <f t="shared" si="45"/>
        <v>0.64728979164573364</v>
      </c>
      <c r="H365" s="3">
        <f t="shared" si="45"/>
        <v>0.64728979164573353</v>
      </c>
      <c r="I365" s="3">
        <f t="shared" si="45"/>
        <v>0.64728979164573364</v>
      </c>
    </row>
    <row r="366" spans="4:9" x14ac:dyDescent="0.25">
      <c r="D366">
        <f t="shared" si="43"/>
        <v>3.6399999999999664</v>
      </c>
      <c r="E366" s="3">
        <f t="shared" si="41"/>
        <v>0.64671879177676916</v>
      </c>
      <c r="F366" s="3">
        <f t="shared" si="45"/>
        <v>0.64672052772647581</v>
      </c>
      <c r="G366" s="3">
        <f t="shared" si="45"/>
        <v>0.64672052774259681</v>
      </c>
      <c r="H366" s="3">
        <f t="shared" si="45"/>
        <v>0.64672052774259681</v>
      </c>
      <c r="I366" s="3">
        <f t="shared" si="45"/>
        <v>0.64672052774259681</v>
      </c>
    </row>
    <row r="367" spans="4:9" x14ac:dyDescent="0.25">
      <c r="D367">
        <f t="shared" si="43"/>
        <v>3.6499999999999662</v>
      </c>
      <c r="E367" s="3">
        <f t="shared" si="41"/>
        <v>0.64615143202339886</v>
      </c>
      <c r="F367" s="3">
        <f t="shared" si="45"/>
        <v>0.64615315808820528</v>
      </c>
      <c r="G367" s="3">
        <f t="shared" si="45"/>
        <v>0.64615315810415841</v>
      </c>
      <c r="H367" s="3">
        <f t="shared" si="45"/>
        <v>0.64615315810415841</v>
      </c>
      <c r="I367" s="3">
        <f t="shared" si="45"/>
        <v>0.64615315810415841</v>
      </c>
    </row>
    <row r="368" spans="4:9" x14ac:dyDescent="0.25">
      <c r="D368">
        <f t="shared" si="43"/>
        <v>3.6599999999999659</v>
      </c>
      <c r="E368" s="3">
        <f t="shared" si="41"/>
        <v>0.64558595626966242</v>
      </c>
      <c r="F368" s="3">
        <f t="shared" si="45"/>
        <v>0.64558767252447669</v>
      </c>
      <c r="G368" s="3">
        <f t="shared" si="45"/>
        <v>0.64558767254026406</v>
      </c>
      <c r="H368" s="3">
        <f t="shared" si="45"/>
        <v>0.64558767254026406</v>
      </c>
      <c r="I368" s="3">
        <f t="shared" si="45"/>
        <v>0.64558767254026406</v>
      </c>
    </row>
    <row r="369" spans="4:9" x14ac:dyDescent="0.25">
      <c r="D369">
        <f t="shared" si="43"/>
        <v>3.6699999999999657</v>
      </c>
      <c r="E369" s="3">
        <f t="shared" si="41"/>
        <v>0.64502235439531652</v>
      </c>
      <c r="F369" s="3">
        <f t="shared" si="45"/>
        <v>0.64502406091438158</v>
      </c>
      <c r="G369" s="3">
        <f t="shared" si="45"/>
        <v>0.64502406093000531</v>
      </c>
      <c r="H369" s="3">
        <f t="shared" si="45"/>
        <v>0.64502406093000531</v>
      </c>
      <c r="I369" s="3">
        <f t="shared" si="45"/>
        <v>0.64502406093000531</v>
      </c>
    </row>
    <row r="370" spans="4:9" x14ac:dyDescent="0.25">
      <c r="D370">
        <f t="shared" si="43"/>
        <v>3.6799999999999655</v>
      </c>
      <c r="E370" s="3">
        <f t="shared" si="41"/>
        <v>0.64446061634887664</v>
      </c>
      <c r="F370" s="3">
        <f t="shared" si="45"/>
        <v>0.64446231320577685</v>
      </c>
      <c r="G370" s="3">
        <f t="shared" si="45"/>
        <v>0.64446231322123881</v>
      </c>
      <c r="H370" s="3">
        <f t="shared" si="45"/>
        <v>0.64446231322123881</v>
      </c>
      <c r="I370" s="3">
        <f t="shared" si="45"/>
        <v>0.64446231322123881</v>
      </c>
    </row>
    <row r="371" spans="4:9" x14ac:dyDescent="0.25">
      <c r="D371">
        <f t="shared" si="43"/>
        <v>3.6899999999999653</v>
      </c>
      <c r="E371" s="3">
        <f t="shared" si="41"/>
        <v>0.64390073214713794</v>
      </c>
      <c r="F371" s="3">
        <f t="shared" si="45"/>
        <v>0.64390241941480486</v>
      </c>
      <c r="G371" s="3">
        <f t="shared" si="45"/>
        <v>0.64390241943010706</v>
      </c>
      <c r="H371" s="3">
        <f t="shared" si="45"/>
        <v>0.64390241943010706</v>
      </c>
      <c r="I371" s="3">
        <f t="shared" si="45"/>
        <v>0.64390241943010706</v>
      </c>
    </row>
    <row r="372" spans="4:9" x14ac:dyDescent="0.25">
      <c r="D372">
        <f t="shared" si="43"/>
        <v>3.6999999999999651</v>
      </c>
      <c r="E372" s="3">
        <f t="shared" si="41"/>
        <v>0.64334269187469773</v>
      </c>
      <c r="F372" s="3">
        <f t="shared" si="45"/>
        <v>0.64334436962541608</v>
      </c>
      <c r="G372" s="3">
        <f t="shared" si="45"/>
        <v>0.64334436964056041</v>
      </c>
      <c r="H372" s="3">
        <f t="shared" si="45"/>
        <v>0.64334436964056041</v>
      </c>
      <c r="I372" s="3">
        <f t="shared" si="45"/>
        <v>0.64334436964056041</v>
      </c>
    </row>
    <row r="373" spans="4:9" x14ac:dyDescent="0.25">
      <c r="D373">
        <f t="shared" si="43"/>
        <v>3.7099999999999649</v>
      </c>
      <c r="E373" s="3">
        <f t="shared" si="41"/>
        <v>0.64278648568347896</v>
      </c>
      <c r="F373" s="3">
        <f t="shared" si="45"/>
        <v>0.64278815398889255</v>
      </c>
      <c r="G373" s="3">
        <f t="shared" si="45"/>
        <v>0.6427881540038809</v>
      </c>
      <c r="H373" s="3">
        <f t="shared" si="45"/>
        <v>0.64278815400388101</v>
      </c>
      <c r="I373" s="3">
        <f t="shared" si="45"/>
        <v>0.6427881540038809</v>
      </c>
    </row>
    <row r="374" spans="4:9" x14ac:dyDescent="0.25">
      <c r="D374">
        <f t="shared" si="43"/>
        <v>3.7199999999999647</v>
      </c>
      <c r="E374" s="3">
        <f t="shared" si="41"/>
        <v>0.64223210379225637</v>
      </c>
      <c r="F374" s="3">
        <f t="shared" si="45"/>
        <v>0.64223376272337396</v>
      </c>
      <c r="G374" s="3">
        <f t="shared" si="45"/>
        <v>0.64223376273820831</v>
      </c>
      <c r="H374" s="3">
        <f t="shared" si="45"/>
        <v>0.64223376273820831</v>
      </c>
      <c r="I374" s="3">
        <f t="shared" si="45"/>
        <v>0.64223376273820831</v>
      </c>
    </row>
    <row r="375" spans="4:9" x14ac:dyDescent="0.25">
      <c r="D375">
        <f t="shared" si="43"/>
        <v>3.7299999999999645</v>
      </c>
      <c r="E375" s="3">
        <f t="shared" si="41"/>
        <v>0.6416795364861837</v>
      </c>
      <c r="F375" s="3">
        <f t="shared" si="45"/>
        <v>0.64168118611338487</v>
      </c>
      <c r="G375" s="3">
        <f t="shared" si="45"/>
        <v>0.64168118612806702</v>
      </c>
      <c r="H375" s="3">
        <f t="shared" si="45"/>
        <v>0.64168118612806702</v>
      </c>
      <c r="I375" s="3">
        <f t="shared" si="45"/>
        <v>0.64168118612806702</v>
      </c>
    </row>
    <row r="376" spans="4:9" x14ac:dyDescent="0.25">
      <c r="D376">
        <f t="shared" si="43"/>
        <v>3.7399999999999642</v>
      </c>
      <c r="E376" s="3">
        <f t="shared" si="41"/>
        <v>0.64112877411632307</v>
      </c>
      <c r="F376" s="3">
        <f t="shared" si="45"/>
        <v>0.64113041450936403</v>
      </c>
      <c r="G376" s="3">
        <f t="shared" si="45"/>
        <v>0.64113041452389585</v>
      </c>
      <c r="H376" s="3">
        <f t="shared" si="45"/>
        <v>0.64113041452389585</v>
      </c>
      <c r="I376" s="3">
        <f t="shared" si="45"/>
        <v>0.64113041452389585</v>
      </c>
    </row>
    <row r="377" spans="4:9" x14ac:dyDescent="0.25">
      <c r="D377">
        <f t="shared" si="43"/>
        <v>3.749999999999964</v>
      </c>
      <c r="E377" s="3">
        <f t="shared" si="41"/>
        <v>0.64057980709917661</v>
      </c>
      <c r="F377" s="3">
        <f t="shared" si="45"/>
        <v>0.64058143832719594</v>
      </c>
      <c r="G377" s="3">
        <f t="shared" si="45"/>
        <v>0.6405814383415791</v>
      </c>
      <c r="H377" s="3">
        <f t="shared" si="45"/>
        <v>0.64058143834157921</v>
      </c>
      <c r="I377" s="3">
        <f t="shared" si="45"/>
        <v>0.64058143834157921</v>
      </c>
    </row>
    <row r="378" spans="4:9" x14ac:dyDescent="0.25">
      <c r="D378">
        <f t="shared" si="43"/>
        <v>3.7599999999999638</v>
      </c>
      <c r="E378" s="3">
        <f t="shared" si="41"/>
        <v>0.64003262591621946</v>
      </c>
      <c r="F378" s="3">
        <f t="shared" si="45"/>
        <v>0.64003424804774367</v>
      </c>
      <c r="G378" s="3">
        <f t="shared" si="45"/>
        <v>0.64003424806198017</v>
      </c>
      <c r="H378" s="3">
        <f t="shared" si="45"/>
        <v>0.64003424806198017</v>
      </c>
      <c r="I378" s="3">
        <f t="shared" si="45"/>
        <v>0.64003424806198017</v>
      </c>
    </row>
    <row r="379" spans="4:9" x14ac:dyDescent="0.25">
      <c r="D379">
        <f t="shared" si="43"/>
        <v>3.7699999999999636</v>
      </c>
      <c r="E379" s="3">
        <f t="shared" si="41"/>
        <v>0.63948722111343514</v>
      </c>
      <c r="F379" s="3">
        <f t="shared" si="45"/>
        <v>0.6394888342163848</v>
      </c>
      <c r="G379" s="3">
        <f t="shared" si="45"/>
        <v>0.63948883423047631</v>
      </c>
      <c r="H379" s="3">
        <f t="shared" si="45"/>
        <v>0.63948883423047631</v>
      </c>
      <c r="I379" s="3">
        <f t="shared" si="45"/>
        <v>0.63948883423047631</v>
      </c>
    </row>
    <row r="380" spans="4:9" x14ac:dyDescent="0.25">
      <c r="D380">
        <f t="shared" si="43"/>
        <v>3.7799999999999634</v>
      </c>
      <c r="E380" s="3">
        <f t="shared" si="41"/>
        <v>0.63894358330085321</v>
      </c>
      <c r="F380" s="3">
        <f t="shared" si="45"/>
        <v>0.63894518744254813</v>
      </c>
      <c r="G380" s="3">
        <f t="shared" si="45"/>
        <v>0.63894518745649631</v>
      </c>
      <c r="H380" s="3">
        <f t="shared" si="45"/>
        <v>0.63894518745649631</v>
      </c>
      <c r="I380" s="3">
        <f t="shared" si="45"/>
        <v>0.63894518745649631</v>
      </c>
    </row>
    <row r="381" spans="4:9" x14ac:dyDescent="0.25">
      <c r="D381">
        <f t="shared" si="43"/>
        <v>3.7899999999999632</v>
      </c>
      <c r="E381" s="3">
        <f t="shared" si="41"/>
        <v>0.63840170315208866</v>
      </c>
      <c r="F381" s="3">
        <f t="shared" si="45"/>
        <v>0.63840329839925347</v>
      </c>
      <c r="G381" s="3">
        <f t="shared" si="45"/>
        <v>0.63840329841306009</v>
      </c>
      <c r="H381" s="3">
        <f t="shared" si="45"/>
        <v>0.63840329841306009</v>
      </c>
      <c r="I381" s="3">
        <f t="shared" si="45"/>
        <v>0.63840329841306009</v>
      </c>
    </row>
    <row r="382" spans="4:9" x14ac:dyDescent="0.25">
      <c r="D382">
        <f t="shared" si="43"/>
        <v>3.799999999999963</v>
      </c>
      <c r="E382" s="3">
        <f t="shared" si="41"/>
        <v>0.63786157140388344</v>
      </c>
      <c r="F382" s="3">
        <f t="shared" si="45"/>
        <v>0.63786315782265346</v>
      </c>
      <c r="G382" s="3">
        <f t="shared" si="45"/>
        <v>0.63786315783632019</v>
      </c>
      <c r="H382" s="3">
        <f t="shared" si="45"/>
        <v>0.63786315783632019</v>
      </c>
      <c r="I382" s="3">
        <f t="shared" si="45"/>
        <v>0.63786315783632019</v>
      </c>
    </row>
    <row r="383" spans="4:9" x14ac:dyDescent="0.25">
      <c r="D383">
        <f t="shared" si="43"/>
        <v>3.8099999999999627</v>
      </c>
      <c r="E383" s="3">
        <f t="shared" si="41"/>
        <v>0.63732317885565049</v>
      </c>
      <c r="F383" s="3">
        <f t="shared" ref="F383:I402" si="46">IF(ABS(ATAN(E383*$B$12/(E383*$B$13+$D383)))&lt;$B$11,E383-($B$14*E383^$B$16-E383*E383-$D383*$D383-2*E383*$D383*$B$13)/($B$14*$B$16*E383^($B$16-1)-2*E383-2*$D383*$B$13),E383-($B$15*(E383^$B$17)-E383*E383-$D383*$D383-2*E383*$D383*$B$13)/($B$15*$B$17*(E383^($B$17-1))-2*E383-2*$D383*$B$13))</f>
        <v>0.63732475651157694</v>
      </c>
      <c r="G383" s="3">
        <f t="shared" si="46"/>
        <v>0.63732475652510556</v>
      </c>
      <c r="H383" s="3">
        <f t="shared" si="46"/>
        <v>0.63732475652510545</v>
      </c>
      <c r="I383" s="3">
        <f t="shared" si="46"/>
        <v>0.63732475652510545</v>
      </c>
    </row>
    <row r="384" spans="4:9" x14ac:dyDescent="0.25">
      <c r="D384">
        <f t="shared" si="43"/>
        <v>3.8199999999999625</v>
      </c>
      <c r="E384" s="3">
        <f t="shared" si="41"/>
        <v>0.63678651636901995</v>
      </c>
      <c r="F384" s="3">
        <f t="shared" si="46"/>
        <v>0.63678808532707554</v>
      </c>
      <c r="G384" s="3">
        <f t="shared" si="46"/>
        <v>0.6367880853404676</v>
      </c>
      <c r="H384" s="3">
        <f t="shared" si="46"/>
        <v>0.6367880853404676</v>
      </c>
      <c r="I384" s="3">
        <f t="shared" si="46"/>
        <v>0.6367880853404676</v>
      </c>
    </row>
    <row r="385" spans="4:9" x14ac:dyDescent="0.25">
      <c r="D385">
        <f t="shared" si="43"/>
        <v>3.8299999999999623</v>
      </c>
      <c r="E385" s="3">
        <f t="shared" si="41"/>
        <v>0.63625157486738726</v>
      </c>
      <c r="F385" s="3">
        <f t="shared" si="46"/>
        <v>0.63625313519197191</v>
      </c>
      <c r="G385" s="3">
        <f t="shared" si="46"/>
        <v>0.63625313520522886</v>
      </c>
      <c r="H385" s="3">
        <f t="shared" si="46"/>
        <v>0.63625313520522886</v>
      </c>
      <c r="I385" s="3">
        <f t="shared" si="46"/>
        <v>0.63625313520522886</v>
      </c>
    </row>
    <row r="386" spans="4:9" x14ac:dyDescent="0.25">
      <c r="D386">
        <f t="shared" si="43"/>
        <v>3.8399999999999621</v>
      </c>
      <c r="E386" s="3">
        <f t="shared" si="41"/>
        <v>0.63571834533546434</v>
      </c>
      <c r="F386" s="3">
        <f t="shared" si="46"/>
        <v>0.63571989709040977</v>
      </c>
      <c r="G386" s="3">
        <f t="shared" si="46"/>
        <v>0.63571989710353349</v>
      </c>
      <c r="H386" s="3">
        <f t="shared" si="46"/>
        <v>0.63571989710353349</v>
      </c>
      <c r="I386" s="3">
        <f t="shared" si="46"/>
        <v>0.63571989710353349</v>
      </c>
    </row>
    <row r="387" spans="4:9" x14ac:dyDescent="0.25">
      <c r="D387">
        <f t="shared" si="43"/>
        <v>3.8499999999999619</v>
      </c>
      <c r="E387" s="3">
        <f t="shared" ref="E387:E402" si="47">IF(ABS(ATAN(I386*$B$12/(I386*$B$13+$D387)))&lt;$B$11,I386-($B$14*I386^$B$16-I386*I386-$D387*$D387-2*I386*$D387*$B$13)/($B$14*$B$16*I386^($B$16-1)-2*I386-2*$D387*$B$13),I386-($B$15*(I386^$B$17)-I386*I386-$D387*$D387-2*I386*$D387*$B$13)/($B$15*$B$17*(I386^($B$17-1))-2*I386-2*$D387*$B$13))</f>
        <v>0.63518681881883221</v>
      </c>
      <c r="F387" s="3">
        <f t="shared" si="46"/>
        <v>0.63518836206740781</v>
      </c>
      <c r="G387" s="3">
        <f t="shared" si="46"/>
        <v>0.63518836208039975</v>
      </c>
      <c r="H387" s="3">
        <f t="shared" si="46"/>
        <v>0.63518836208039986</v>
      </c>
      <c r="I387" s="3">
        <f t="shared" si="46"/>
        <v>0.63518836208039975</v>
      </c>
    </row>
    <row r="388" spans="4:9" x14ac:dyDescent="0.25">
      <c r="D388">
        <f t="shared" ref="D388:D402" si="48">D387+0.01</f>
        <v>3.8599999999999617</v>
      </c>
      <c r="E388" s="3">
        <f t="shared" si="47"/>
        <v>0.63465698642349611</v>
      </c>
      <c r="F388" s="3">
        <f t="shared" si="46"/>
        <v>0.63465852122841449</v>
      </c>
      <c r="G388" s="3">
        <f t="shared" si="46"/>
        <v>0.63465852124127631</v>
      </c>
      <c r="H388" s="3">
        <f t="shared" si="46"/>
        <v>0.63465852124127631</v>
      </c>
      <c r="I388" s="3">
        <f t="shared" si="46"/>
        <v>0.63465852124127631</v>
      </c>
    </row>
    <row r="389" spans="4:9" x14ac:dyDescent="0.25">
      <c r="D389">
        <f t="shared" si="48"/>
        <v>3.8699999999999615</v>
      </c>
      <c r="E389" s="3">
        <f t="shared" si="47"/>
        <v>0.63412883931544417</v>
      </c>
      <c r="F389" s="3">
        <f t="shared" si="46"/>
        <v>0.63413036573886583</v>
      </c>
      <c r="G389" s="3">
        <f t="shared" si="46"/>
        <v>0.63413036575159887</v>
      </c>
      <c r="H389" s="3">
        <f t="shared" si="46"/>
        <v>0.63413036575159887</v>
      </c>
      <c r="I389" s="3">
        <f t="shared" si="46"/>
        <v>0.63413036575159887</v>
      </c>
    </row>
    <row r="390" spans="4:9" x14ac:dyDescent="0.25">
      <c r="D390">
        <f t="shared" si="48"/>
        <v>3.8799999999999613</v>
      </c>
      <c r="E390" s="3">
        <f t="shared" si="47"/>
        <v>0.6336023687202067</v>
      </c>
      <c r="F390" s="3">
        <f t="shared" si="46"/>
        <v>0.63360388682374547</v>
      </c>
      <c r="G390" s="3">
        <f t="shared" si="46"/>
        <v>0.63360388683635149</v>
      </c>
      <c r="H390" s="3">
        <f t="shared" si="46"/>
        <v>0.63360388683635149</v>
      </c>
      <c r="I390" s="3">
        <f t="shared" si="46"/>
        <v>0.63360388683635149</v>
      </c>
    </row>
    <row r="391" spans="4:9" x14ac:dyDescent="0.25">
      <c r="D391">
        <f t="shared" si="48"/>
        <v>3.889999999999961</v>
      </c>
      <c r="E391" s="3">
        <f t="shared" si="47"/>
        <v>0.63307756592241926</v>
      </c>
      <c r="F391" s="3">
        <f t="shared" si="46"/>
        <v>0.63307907576714761</v>
      </c>
      <c r="G391" s="3">
        <f t="shared" si="46"/>
        <v>0.63307907577962796</v>
      </c>
      <c r="H391" s="3">
        <f t="shared" si="46"/>
        <v>0.63307907577962796</v>
      </c>
      <c r="I391" s="3">
        <f t="shared" si="46"/>
        <v>0.63307907577962796</v>
      </c>
    </row>
    <row r="392" spans="4:9" x14ac:dyDescent="0.25">
      <c r="D392">
        <f t="shared" si="48"/>
        <v>3.8999999999999608</v>
      </c>
      <c r="E392" s="3">
        <f t="shared" si="47"/>
        <v>0.63255442226538772</v>
      </c>
      <c r="F392" s="3">
        <f t="shared" si="46"/>
        <v>0.63255592391184157</v>
      </c>
      <c r="G392" s="3">
        <f t="shared" si="46"/>
        <v>0.63255592392419779</v>
      </c>
      <c r="H392" s="3">
        <f t="shared" si="46"/>
        <v>0.63255592392419779</v>
      </c>
      <c r="I392" s="3">
        <f t="shared" si="46"/>
        <v>0.63255592392419779</v>
      </c>
    </row>
    <row r="393" spans="4:9" x14ac:dyDescent="0.25">
      <c r="D393">
        <f t="shared" si="48"/>
        <v>3.9099999999999606</v>
      </c>
      <c r="E393" s="3">
        <f t="shared" si="47"/>
        <v>0.63203292915065556</v>
      </c>
      <c r="F393" s="3">
        <f t="shared" si="46"/>
        <v>0.63203442265883969</v>
      </c>
      <c r="G393" s="3">
        <f t="shared" si="46"/>
        <v>0.63203442267107313</v>
      </c>
      <c r="H393" s="3">
        <f t="shared" si="46"/>
        <v>0.63203442267107313</v>
      </c>
      <c r="I393" s="3">
        <f t="shared" si="46"/>
        <v>0.63203442267107313</v>
      </c>
    </row>
    <row r="394" spans="4:9" x14ac:dyDescent="0.25">
      <c r="D394">
        <f t="shared" si="48"/>
        <v>3.9199999999999604</v>
      </c>
      <c r="E394" s="3">
        <f t="shared" si="47"/>
        <v>0.63151307803757428</v>
      </c>
      <c r="F394" s="3">
        <f t="shared" si="46"/>
        <v>0.63151456346696688</v>
      </c>
      <c r="G394" s="3">
        <f t="shared" si="46"/>
        <v>0.63151456347907908</v>
      </c>
      <c r="H394" s="3">
        <f t="shared" si="46"/>
        <v>0.63151456347907908</v>
      </c>
      <c r="I394" s="3">
        <f t="shared" si="46"/>
        <v>0.63151456347907908</v>
      </c>
    </row>
    <row r="395" spans="4:9" x14ac:dyDescent="0.25">
      <c r="D395">
        <f t="shared" si="48"/>
        <v>3.9299999999999602</v>
      </c>
      <c r="E395" s="3">
        <f t="shared" si="47"/>
        <v>0.63099486044287545</v>
      </c>
      <c r="F395" s="3">
        <f t="shared" si="46"/>
        <v>0.63099633785243381</v>
      </c>
      <c r="G395" s="3">
        <f t="shared" si="46"/>
        <v>0.63099633786442622</v>
      </c>
      <c r="H395" s="3">
        <f t="shared" si="46"/>
        <v>0.63099633786442622</v>
      </c>
      <c r="I395" s="3">
        <f t="shared" si="46"/>
        <v>0.63099633786442622</v>
      </c>
    </row>
    <row r="396" spans="4:9" x14ac:dyDescent="0.25">
      <c r="D396">
        <f t="shared" si="48"/>
        <v>3.93999999999996</v>
      </c>
      <c r="E396" s="3">
        <f t="shared" si="47"/>
        <v>0.63047826794024653</v>
      </c>
      <c r="F396" s="3">
        <f t="shared" si="46"/>
        <v>0.63047973738841145</v>
      </c>
      <c r="G396" s="3">
        <f t="shared" si="46"/>
        <v>0.6304797374002854</v>
      </c>
      <c r="H396" s="3">
        <f t="shared" si="46"/>
        <v>0.6304797374002854</v>
      </c>
      <c r="I396" s="3">
        <f t="shared" si="46"/>
        <v>0.6304797374002854</v>
      </c>
    </row>
    <row r="397" spans="4:9" x14ac:dyDescent="0.25">
      <c r="D397">
        <f t="shared" si="48"/>
        <v>3.9499999999999598</v>
      </c>
      <c r="E397" s="3">
        <f t="shared" si="47"/>
        <v>0.62996329215990787</v>
      </c>
      <c r="F397" s="3">
        <f t="shared" si="46"/>
        <v>0.62996475370460858</v>
      </c>
      <c r="G397" s="3">
        <f t="shared" si="46"/>
        <v>0.6299647537163654</v>
      </c>
      <c r="H397" s="3">
        <f t="shared" si="46"/>
        <v>0.62996475371636551</v>
      </c>
      <c r="I397" s="3">
        <f t="shared" si="46"/>
        <v>0.6299647537163654</v>
      </c>
    </row>
    <row r="398" spans="4:9" x14ac:dyDescent="0.25">
      <c r="D398">
        <f t="shared" si="48"/>
        <v>3.9599999999999596</v>
      </c>
      <c r="E398" s="3">
        <f t="shared" si="47"/>
        <v>0.62944992478819317</v>
      </c>
      <c r="F398" s="3">
        <f t="shared" si="46"/>
        <v>0.62945137848685251</v>
      </c>
      <c r="G398" s="3">
        <f t="shared" si="46"/>
        <v>0.62945137849849364</v>
      </c>
      <c r="H398" s="3">
        <f t="shared" si="46"/>
        <v>0.62945137849849364</v>
      </c>
      <c r="I398" s="3">
        <f t="shared" si="46"/>
        <v>0.62945137849849364</v>
      </c>
    </row>
    <row r="399" spans="4:9" x14ac:dyDescent="0.25">
      <c r="D399">
        <f t="shared" si="48"/>
        <v>3.9699999999999593</v>
      </c>
      <c r="E399" s="3">
        <f t="shared" si="47"/>
        <v>0.62893815756713256</v>
      </c>
      <c r="F399" s="3">
        <f t="shared" si="46"/>
        <v>0.62893960347667144</v>
      </c>
      <c r="G399" s="3">
        <f t="shared" si="46"/>
        <v>0.62893960348819822</v>
      </c>
      <c r="H399" s="3">
        <f t="shared" si="46"/>
        <v>0.62893960348819822</v>
      </c>
      <c r="I399" s="3">
        <f t="shared" si="46"/>
        <v>0.62893960348819822</v>
      </c>
    </row>
    <row r="400" spans="4:9" x14ac:dyDescent="0.25">
      <c r="D400">
        <f t="shared" si="48"/>
        <v>3.9799999999999591</v>
      </c>
      <c r="E400" s="3">
        <f t="shared" si="47"/>
        <v>0.62842798229403718</v>
      </c>
      <c r="F400" s="3">
        <f t="shared" si="46"/>
        <v>0.62842942047087957</v>
      </c>
      <c r="G400" s="3">
        <f t="shared" si="46"/>
        <v>0.62842942048229344</v>
      </c>
      <c r="H400" s="3">
        <f t="shared" si="46"/>
        <v>0.62842942048229344</v>
      </c>
      <c r="I400" s="3">
        <f t="shared" si="46"/>
        <v>0.62842942048229344</v>
      </c>
    </row>
    <row r="401" spans="4:9" x14ac:dyDescent="0.25">
      <c r="D401">
        <f t="shared" si="48"/>
        <v>3.9899999999999589</v>
      </c>
      <c r="E401" s="3">
        <f t="shared" si="47"/>
        <v>0.62791939082108805</v>
      </c>
      <c r="F401" s="3">
        <f t="shared" si="46"/>
        <v>0.62792082132116567</v>
      </c>
      <c r="G401" s="3">
        <f t="shared" si="46"/>
        <v>0.62792082133246774</v>
      </c>
      <c r="H401" s="3">
        <f t="shared" si="46"/>
        <v>0.62792082133246774</v>
      </c>
      <c r="I401" s="3">
        <f t="shared" si="46"/>
        <v>0.62792082133246774</v>
      </c>
    </row>
    <row r="402" spans="4:9" x14ac:dyDescent="0.25">
      <c r="D402">
        <f t="shared" si="48"/>
        <v>3.9999999999999587</v>
      </c>
      <c r="E402" s="3">
        <f t="shared" si="47"/>
        <v>0.62741237505492586</v>
      </c>
      <c r="F402" s="3">
        <f t="shared" si="46"/>
        <v>0.62741379793368279</v>
      </c>
      <c r="G402" s="3">
        <f t="shared" si="46"/>
        <v>0.62741379794487451</v>
      </c>
      <c r="H402" s="3">
        <f t="shared" si="46"/>
        <v>0.62741379794487451</v>
      </c>
      <c r="I402" s="3">
        <f t="shared" si="46"/>
        <v>0.62741379794487451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 specified</vt:lpstr>
      <vt:lpstr>c calculated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Baker</dc:creator>
  <cp:lastModifiedBy>Chris Baker</cp:lastModifiedBy>
  <dcterms:created xsi:type="dcterms:W3CDTF">2022-12-27T10:41:14Z</dcterms:created>
  <dcterms:modified xsi:type="dcterms:W3CDTF">2023-04-27T13:48:41Z</dcterms:modified>
</cp:coreProperties>
</file>